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15" windowWidth="15600" windowHeight="11520" activeTab="9"/>
  </bookViews>
  <sheets>
    <sheet name="1 день" sheetId="7" r:id="rId1"/>
    <sheet name="2 день" sheetId="17" r:id="rId2"/>
    <sheet name="3 день" sheetId="18" r:id="rId3"/>
    <sheet name="4 день" sheetId="19" r:id="rId4"/>
    <sheet name="5 день" sheetId="20" r:id="rId5"/>
    <sheet name="6 день" sheetId="21" r:id="rId6"/>
    <sheet name="7 день" sheetId="22" r:id="rId7"/>
    <sheet name="8 день" sheetId="23" r:id="rId8"/>
    <sheet name="9 день" sheetId="24" r:id="rId9"/>
    <sheet name="12 день" sheetId="28" r:id="rId10"/>
    <sheet name="10 день" sheetId="25" r:id="rId11"/>
    <sheet name="11 день" sheetId="26" r:id="rId12"/>
  </sheets>
  <calcPr calcId="145621"/>
</workbook>
</file>

<file path=xl/calcChain.xml><?xml version="1.0" encoding="utf-8"?>
<calcChain xmlns="http://schemas.openxmlformats.org/spreadsheetml/2006/main">
  <c r="A17" i="28" l="1"/>
  <c r="C22" i="28"/>
  <c r="D22" i="28"/>
  <c r="E22" i="28"/>
  <c r="E23" i="28" s="1"/>
  <c r="F22" i="28"/>
  <c r="G22" i="28"/>
  <c r="H22" i="28"/>
  <c r="I22" i="28"/>
  <c r="J22" i="28"/>
  <c r="K22" i="28"/>
  <c r="L22" i="28"/>
  <c r="M22" i="28"/>
  <c r="N22" i="28"/>
  <c r="O22" i="28"/>
  <c r="C23" i="28"/>
  <c r="D23" i="28"/>
  <c r="F23" i="28"/>
  <c r="G23" i="28"/>
  <c r="H23" i="28"/>
  <c r="I23" i="28"/>
  <c r="J23" i="28"/>
  <c r="K23" i="28"/>
  <c r="L23" i="28"/>
  <c r="M23" i="28"/>
  <c r="N23" i="28"/>
  <c r="O23" i="28"/>
  <c r="A16" i="26" l="1"/>
  <c r="A16" i="20"/>
  <c r="A16" i="19"/>
  <c r="A15" i="25"/>
  <c r="O13" i="28" l="1"/>
  <c r="N13" i="28"/>
  <c r="M13" i="28"/>
  <c r="L13" i="28"/>
  <c r="K13" i="28"/>
  <c r="J13" i="28"/>
  <c r="I13" i="28"/>
  <c r="H13" i="28"/>
  <c r="G13" i="28"/>
  <c r="F13" i="28"/>
  <c r="E13" i="28"/>
  <c r="D13" i="28"/>
  <c r="C13" i="28"/>
  <c r="O10" i="28"/>
  <c r="N10" i="28"/>
  <c r="M10" i="28"/>
  <c r="L10" i="28"/>
  <c r="K10" i="28"/>
  <c r="J10" i="28"/>
  <c r="I10" i="28"/>
  <c r="H10" i="28"/>
  <c r="G10" i="28"/>
  <c r="F10" i="28"/>
  <c r="E10" i="28"/>
  <c r="D10" i="28"/>
  <c r="C10" i="28"/>
  <c r="A18" i="21"/>
  <c r="O23" i="21" l="1"/>
  <c r="N23" i="21"/>
  <c r="M23" i="21"/>
  <c r="L23" i="21"/>
  <c r="K23" i="21"/>
  <c r="J23" i="21"/>
  <c r="I23" i="21"/>
  <c r="H23" i="21"/>
  <c r="G23" i="21"/>
  <c r="F23" i="21"/>
  <c r="E23" i="21"/>
  <c r="D23" i="21"/>
  <c r="C23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O11" i="21"/>
  <c r="N11" i="21"/>
  <c r="N24" i="21" s="1"/>
  <c r="M11" i="21"/>
  <c r="L11" i="21"/>
  <c r="K11" i="21"/>
  <c r="J11" i="21"/>
  <c r="J24" i="21" s="1"/>
  <c r="I11" i="21"/>
  <c r="H11" i="21"/>
  <c r="G11" i="21"/>
  <c r="F11" i="21"/>
  <c r="F24" i="21" s="1"/>
  <c r="E11" i="21"/>
  <c r="D11" i="21"/>
  <c r="C11" i="21"/>
  <c r="C24" i="21" s="1"/>
  <c r="A16" i="22"/>
  <c r="A16" i="7"/>
  <c r="A16" i="23"/>
  <c r="A16" i="17"/>
  <c r="C22" i="26"/>
  <c r="C14" i="26"/>
  <c r="C11" i="26"/>
  <c r="C22" i="25"/>
  <c r="C13" i="25"/>
  <c r="C10" i="25"/>
  <c r="C23" i="23"/>
  <c r="C14" i="23"/>
  <c r="C11" i="23"/>
  <c r="C22" i="24"/>
  <c r="C14" i="24"/>
  <c r="C11" i="24"/>
  <c r="C22" i="22"/>
  <c r="C14" i="22"/>
  <c r="C11" i="22"/>
  <c r="C23" i="20"/>
  <c r="C14" i="20"/>
  <c r="C11" i="20"/>
  <c r="C24" i="19"/>
  <c r="C14" i="19"/>
  <c r="C11" i="19"/>
  <c r="C14" i="17"/>
  <c r="C23" i="18"/>
  <c r="C13" i="18"/>
  <c r="C10" i="18"/>
  <c r="C22" i="17"/>
  <c r="C11" i="17"/>
  <c r="C14" i="7"/>
  <c r="E11" i="26"/>
  <c r="F11" i="26"/>
  <c r="G11" i="26"/>
  <c r="H11" i="26"/>
  <c r="I11" i="26"/>
  <c r="J11" i="26"/>
  <c r="K11" i="26"/>
  <c r="L11" i="26"/>
  <c r="M11" i="26"/>
  <c r="N11" i="26"/>
  <c r="O11" i="26"/>
  <c r="D11" i="26"/>
  <c r="C25" i="19" l="1"/>
  <c r="C24" i="20"/>
  <c r="E24" i="21"/>
  <c r="G24" i="21"/>
  <c r="I24" i="21"/>
  <c r="K24" i="21"/>
  <c r="M24" i="21"/>
  <c r="O24" i="21"/>
  <c r="D24" i="21"/>
  <c r="H24" i="21"/>
  <c r="L24" i="21"/>
  <c r="C23" i="24"/>
  <c r="C23" i="22"/>
  <c r="C23" i="25"/>
  <c r="C23" i="17"/>
  <c r="C24" i="18"/>
  <c r="C24" i="23"/>
  <c r="C23" i="26"/>
  <c r="C23" i="7"/>
  <c r="C11" i="7"/>
  <c r="O22" i="26"/>
  <c r="N22" i="26"/>
  <c r="N23" i="26" s="1"/>
  <c r="M22" i="26"/>
  <c r="L22" i="26"/>
  <c r="K22" i="26"/>
  <c r="J22" i="26"/>
  <c r="I22" i="26"/>
  <c r="H22" i="26"/>
  <c r="G22" i="26"/>
  <c r="F22" i="26"/>
  <c r="E22" i="26"/>
  <c r="D22" i="26"/>
  <c r="O14" i="26"/>
  <c r="N14" i="26"/>
  <c r="M14" i="26"/>
  <c r="L14" i="26"/>
  <c r="K14" i="26"/>
  <c r="J14" i="26"/>
  <c r="I14" i="26"/>
  <c r="H14" i="26"/>
  <c r="G14" i="26"/>
  <c r="F14" i="26"/>
  <c r="E14" i="26"/>
  <c r="D14" i="26"/>
  <c r="O23" i="26"/>
  <c r="M23" i="26"/>
  <c r="L23" i="26"/>
  <c r="K23" i="26"/>
  <c r="J23" i="26"/>
  <c r="I23" i="26"/>
  <c r="O22" i="25"/>
  <c r="N22" i="25"/>
  <c r="M22" i="25"/>
  <c r="L22" i="25"/>
  <c r="K22" i="25"/>
  <c r="J22" i="25"/>
  <c r="I22" i="25"/>
  <c r="H22" i="25"/>
  <c r="G22" i="25"/>
  <c r="F22" i="25"/>
  <c r="E22" i="25"/>
  <c r="D22" i="25"/>
  <c r="O13" i="25"/>
  <c r="N13" i="25"/>
  <c r="M13" i="25"/>
  <c r="L13" i="25"/>
  <c r="K13" i="25"/>
  <c r="J13" i="25"/>
  <c r="I13" i="25"/>
  <c r="H13" i="25"/>
  <c r="G13" i="25"/>
  <c r="F13" i="25"/>
  <c r="E13" i="25"/>
  <c r="D13" i="25"/>
  <c r="O10" i="25"/>
  <c r="N10" i="25"/>
  <c r="M10" i="25"/>
  <c r="L10" i="25"/>
  <c r="K10" i="25"/>
  <c r="J10" i="25"/>
  <c r="I10" i="25"/>
  <c r="H10" i="25"/>
  <c r="G10" i="25"/>
  <c r="F10" i="25"/>
  <c r="E10" i="25"/>
  <c r="D10" i="25"/>
  <c r="O22" i="24"/>
  <c r="N22" i="24"/>
  <c r="M22" i="24"/>
  <c r="L22" i="24"/>
  <c r="K22" i="24"/>
  <c r="J22" i="24"/>
  <c r="I22" i="24"/>
  <c r="H22" i="24"/>
  <c r="G22" i="24"/>
  <c r="F22" i="24"/>
  <c r="E22" i="24"/>
  <c r="D22" i="24"/>
  <c r="O14" i="24"/>
  <c r="N14" i="24"/>
  <c r="M14" i="24"/>
  <c r="L14" i="24"/>
  <c r="K14" i="24"/>
  <c r="J14" i="24"/>
  <c r="I14" i="24"/>
  <c r="H14" i="24"/>
  <c r="G14" i="24"/>
  <c r="F14" i="24"/>
  <c r="E14" i="24"/>
  <c r="D14" i="24"/>
  <c r="O11" i="24"/>
  <c r="N11" i="24"/>
  <c r="M11" i="24"/>
  <c r="L11" i="24"/>
  <c r="K11" i="24"/>
  <c r="J11" i="24"/>
  <c r="I11" i="24"/>
  <c r="H11" i="24"/>
  <c r="G11" i="24"/>
  <c r="F11" i="24"/>
  <c r="E11" i="24"/>
  <c r="D11" i="24"/>
  <c r="F23" i="26" l="1"/>
  <c r="C24" i="7"/>
  <c r="E23" i="26"/>
  <c r="G23" i="26"/>
  <c r="H23" i="26"/>
  <c r="O23" i="24"/>
  <c r="N23" i="24" s="1"/>
  <c r="M23" i="24" s="1"/>
  <c r="L23" i="24" s="1"/>
  <c r="K23" i="24" s="1"/>
  <c r="J23" i="24" s="1"/>
  <c r="I23" i="24" s="1"/>
  <c r="H23" i="24" s="1"/>
  <c r="G23" i="24" s="1"/>
  <c r="F23" i="24" s="1"/>
  <c r="E23" i="24" s="1"/>
  <c r="D23" i="24" s="1"/>
  <c r="O23" i="25"/>
  <c r="N23" i="25"/>
  <c r="M23" i="25"/>
  <c r="L23" i="25"/>
  <c r="K23" i="25"/>
  <c r="J23" i="25"/>
  <c r="I23" i="25"/>
  <c r="H23" i="25"/>
  <c r="G23" i="25" s="1"/>
  <c r="F23" i="25"/>
  <c r="E23" i="25"/>
  <c r="D23" i="25"/>
  <c r="D23" i="26"/>
  <c r="O23" i="23"/>
  <c r="N23" i="23"/>
  <c r="M23" i="23"/>
  <c r="L23" i="23"/>
  <c r="K23" i="23"/>
  <c r="J23" i="23"/>
  <c r="I23" i="23"/>
  <c r="H23" i="23"/>
  <c r="G23" i="23"/>
  <c r="F23" i="23"/>
  <c r="E23" i="23"/>
  <c r="D23" i="23"/>
  <c r="O14" i="23"/>
  <c r="N14" i="23"/>
  <c r="M14" i="23"/>
  <c r="L14" i="23"/>
  <c r="K14" i="23"/>
  <c r="J14" i="23"/>
  <c r="I14" i="23"/>
  <c r="H14" i="23"/>
  <c r="G14" i="23"/>
  <c r="F14" i="23"/>
  <c r="E14" i="23"/>
  <c r="D14" i="23"/>
  <c r="O11" i="23"/>
  <c r="N11" i="23"/>
  <c r="M11" i="23"/>
  <c r="L11" i="23"/>
  <c r="K11" i="23"/>
  <c r="J11" i="23"/>
  <c r="I11" i="23"/>
  <c r="H11" i="23"/>
  <c r="G11" i="23"/>
  <c r="F11" i="23"/>
  <c r="E11" i="23"/>
  <c r="D11" i="23"/>
  <c r="O22" i="22"/>
  <c r="N22" i="22"/>
  <c r="M22" i="22"/>
  <c r="L22" i="22"/>
  <c r="K22" i="22"/>
  <c r="J22" i="22"/>
  <c r="I22" i="22"/>
  <c r="H22" i="22"/>
  <c r="G22" i="22"/>
  <c r="F22" i="22"/>
  <c r="E22" i="22"/>
  <c r="D22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O11" i="22"/>
  <c r="O23" i="22" s="1"/>
  <c r="N11" i="22"/>
  <c r="M11" i="22"/>
  <c r="M23" i="22" s="1"/>
  <c r="L11" i="22"/>
  <c r="K11" i="22"/>
  <c r="K23" i="22" s="1"/>
  <c r="J11" i="22"/>
  <c r="I11" i="22"/>
  <c r="I23" i="22" s="1"/>
  <c r="H11" i="22"/>
  <c r="G11" i="22"/>
  <c r="G23" i="22" s="1"/>
  <c r="F11" i="22"/>
  <c r="E11" i="22"/>
  <c r="E23" i="22" s="1"/>
  <c r="D11" i="22"/>
  <c r="D23" i="22" s="1"/>
  <c r="E24" i="23" l="1"/>
  <c r="I24" i="23"/>
  <c r="H24" i="23" s="1"/>
  <c r="G24" i="23" s="1"/>
  <c r="F24" i="23" s="1"/>
  <c r="O24" i="23"/>
  <c r="N24" i="23" s="1"/>
  <c r="M24" i="23" s="1"/>
  <c r="L24" i="23" s="1"/>
  <c r="K24" i="23" s="1"/>
  <c r="J24" i="23" s="1"/>
  <c r="D24" i="23"/>
  <c r="F23" i="22"/>
  <c r="H23" i="22"/>
  <c r="J23" i="22"/>
  <c r="L23" i="22"/>
  <c r="N23" i="22"/>
  <c r="O23" i="20"/>
  <c r="N23" i="20"/>
  <c r="M23" i="20"/>
  <c r="L23" i="20"/>
  <c r="K23" i="20"/>
  <c r="J23" i="20"/>
  <c r="I23" i="20"/>
  <c r="H23" i="20"/>
  <c r="G23" i="20"/>
  <c r="F23" i="20"/>
  <c r="E23" i="20"/>
  <c r="D23" i="20"/>
  <c r="O14" i="20"/>
  <c r="N14" i="20"/>
  <c r="M14" i="20"/>
  <c r="L14" i="20"/>
  <c r="K14" i="20"/>
  <c r="J14" i="20"/>
  <c r="I14" i="20"/>
  <c r="H14" i="20"/>
  <c r="G14" i="20"/>
  <c r="F14" i="20"/>
  <c r="E14" i="20"/>
  <c r="D14" i="20"/>
  <c r="O11" i="20"/>
  <c r="N11" i="20"/>
  <c r="M11" i="20"/>
  <c r="L11" i="20"/>
  <c r="K11" i="20"/>
  <c r="J11" i="20"/>
  <c r="I11" i="20"/>
  <c r="H11" i="20"/>
  <c r="G11" i="20"/>
  <c r="F11" i="20"/>
  <c r="E11" i="20"/>
  <c r="D11" i="20"/>
  <c r="O24" i="20" l="1"/>
  <c r="N24" i="20"/>
  <c r="M24" i="20"/>
  <c r="L24" i="20"/>
  <c r="K24" i="20"/>
  <c r="J24" i="20"/>
  <c r="I24" i="20"/>
  <c r="H24" i="20"/>
  <c r="G24" i="20"/>
  <c r="F24" i="20"/>
  <c r="E24" i="20"/>
  <c r="D24" i="20"/>
  <c r="O24" i="19"/>
  <c r="N24" i="19"/>
  <c r="M24" i="19"/>
  <c r="L24" i="19"/>
  <c r="K24" i="19"/>
  <c r="J24" i="19"/>
  <c r="I24" i="19"/>
  <c r="H24" i="19"/>
  <c r="G24" i="19"/>
  <c r="F24" i="19"/>
  <c r="E24" i="19"/>
  <c r="O14" i="19"/>
  <c r="N14" i="19"/>
  <c r="M14" i="19"/>
  <c r="L14" i="19"/>
  <c r="K14" i="19"/>
  <c r="J14" i="19"/>
  <c r="I14" i="19"/>
  <c r="H14" i="19"/>
  <c r="G14" i="19"/>
  <c r="F14" i="19"/>
  <c r="E14" i="19"/>
  <c r="D14" i="19"/>
  <c r="O11" i="19"/>
  <c r="N11" i="19"/>
  <c r="M11" i="19"/>
  <c r="L11" i="19"/>
  <c r="K11" i="19"/>
  <c r="J11" i="19"/>
  <c r="I11" i="19"/>
  <c r="H11" i="19"/>
  <c r="G11" i="19"/>
  <c r="F11" i="19"/>
  <c r="E11" i="19"/>
  <c r="D11" i="19"/>
  <c r="O23" i="18"/>
  <c r="N23" i="18"/>
  <c r="M23" i="18"/>
  <c r="L23" i="18"/>
  <c r="K23" i="18"/>
  <c r="J23" i="18"/>
  <c r="I23" i="18"/>
  <c r="H23" i="18"/>
  <c r="G23" i="18"/>
  <c r="F23" i="18"/>
  <c r="E23" i="18"/>
  <c r="D23" i="18"/>
  <c r="O13" i="18"/>
  <c r="N13" i="18"/>
  <c r="M13" i="18"/>
  <c r="L13" i="18"/>
  <c r="K13" i="18"/>
  <c r="J13" i="18"/>
  <c r="I13" i="18"/>
  <c r="H13" i="18"/>
  <c r="G13" i="18"/>
  <c r="F13" i="18"/>
  <c r="E13" i="18"/>
  <c r="D13" i="18"/>
  <c r="O10" i="18"/>
  <c r="N10" i="18"/>
  <c r="M10" i="18"/>
  <c r="L10" i="18"/>
  <c r="K10" i="18"/>
  <c r="J10" i="18"/>
  <c r="I10" i="18"/>
  <c r="H10" i="18"/>
  <c r="G10" i="18"/>
  <c r="F10" i="18"/>
  <c r="E10" i="18"/>
  <c r="D10" i="18"/>
  <c r="D25" i="19" l="1"/>
  <c r="F25" i="19"/>
  <c r="H25" i="19"/>
  <c r="J25" i="19"/>
  <c r="L25" i="19"/>
  <c r="N25" i="19"/>
  <c r="E25" i="19"/>
  <c r="G25" i="19"/>
  <c r="I25" i="19"/>
  <c r="K25" i="19"/>
  <c r="M25" i="19"/>
  <c r="O25" i="19"/>
  <c r="O24" i="18"/>
  <c r="N24" i="18"/>
  <c r="M24" i="18"/>
  <c r="L24" i="18"/>
  <c r="K24" i="18"/>
  <c r="J24" i="18"/>
  <c r="I24" i="18"/>
  <c r="H24" i="18"/>
  <c r="G24" i="18"/>
  <c r="F24" i="18"/>
  <c r="E24" i="18"/>
  <c r="D24" i="18"/>
  <c r="O22" i="17"/>
  <c r="N22" i="17"/>
  <c r="M22" i="17"/>
  <c r="L22" i="17"/>
  <c r="K22" i="17"/>
  <c r="J22" i="17"/>
  <c r="I22" i="17"/>
  <c r="H22" i="17"/>
  <c r="G22" i="17"/>
  <c r="F22" i="17"/>
  <c r="E22" i="17"/>
  <c r="D22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O23" i="17" l="1"/>
  <c r="F23" i="17"/>
  <c r="E23" i="17" s="1"/>
  <c r="D23" i="17" s="1"/>
  <c r="H23" i="17"/>
  <c r="G23" i="17" s="1"/>
  <c r="J23" i="17"/>
  <c r="I23" i="17" s="1"/>
  <c r="L23" i="17"/>
  <c r="K23" i="17" s="1"/>
  <c r="N23" i="17"/>
  <c r="M23" i="17" s="1"/>
  <c r="O23" i="7"/>
  <c r="N23" i="7"/>
  <c r="M23" i="7"/>
  <c r="L23" i="7"/>
  <c r="K23" i="7"/>
  <c r="J23" i="7"/>
  <c r="I23" i="7"/>
  <c r="H23" i="7"/>
  <c r="G23" i="7"/>
  <c r="F23" i="7"/>
  <c r="E23" i="7"/>
  <c r="D23" i="7"/>
  <c r="O14" i="7"/>
  <c r="N14" i="7"/>
  <c r="M14" i="7"/>
  <c r="L14" i="7"/>
  <c r="K14" i="7"/>
  <c r="J14" i="7"/>
  <c r="I14" i="7"/>
  <c r="H14" i="7"/>
  <c r="G14" i="7"/>
  <c r="F14" i="7"/>
  <c r="L24" i="7" l="1"/>
  <c r="E14" i="7"/>
  <c r="D14" i="7"/>
  <c r="O11" i="7"/>
  <c r="O24" i="7" s="1"/>
  <c r="N24" i="7" s="1"/>
  <c r="N11" i="7"/>
  <c r="M11" i="7"/>
  <c r="M24" i="7" s="1"/>
  <c r="L11" i="7"/>
  <c r="K11" i="7"/>
  <c r="K24" i="7" s="1"/>
  <c r="J11" i="7"/>
  <c r="J24" i="7" s="1"/>
  <c r="I11" i="7"/>
  <c r="I24" i="7" s="1"/>
  <c r="H11" i="7"/>
  <c r="H24" i="7" s="1"/>
  <c r="G11" i="7"/>
  <c r="G24" i="7" s="1"/>
  <c r="F11" i="7"/>
  <c r="F24" i="7" s="1"/>
  <c r="E11" i="7"/>
  <c r="E24" i="7" s="1"/>
  <c r="D11" i="7"/>
  <c r="D24" i="7" s="1"/>
</calcChain>
</file>

<file path=xl/sharedStrings.xml><?xml version="1.0" encoding="utf-8"?>
<sst xmlns="http://schemas.openxmlformats.org/spreadsheetml/2006/main" count="475" uniqueCount="91">
  <si>
    <t>Наименование блюда</t>
  </si>
  <si>
    <t>№ рец.</t>
  </si>
  <si>
    <t>Пищевые вещества, г</t>
  </si>
  <si>
    <t>Масса порции, г</t>
  </si>
  <si>
    <t>жиры</t>
  </si>
  <si>
    <t>белки</t>
  </si>
  <si>
    <t>углеводы</t>
  </si>
  <si>
    <t>Энергетическая ценность, ккал</t>
  </si>
  <si>
    <t>Витамины, мг</t>
  </si>
  <si>
    <t>С</t>
  </si>
  <si>
    <t>А</t>
  </si>
  <si>
    <t>Е</t>
  </si>
  <si>
    <t>Минеральные вещества, мг</t>
  </si>
  <si>
    <t>Са</t>
  </si>
  <si>
    <t>Р</t>
  </si>
  <si>
    <t>Mg</t>
  </si>
  <si>
    <t>Fe</t>
  </si>
  <si>
    <t>Завтрак</t>
  </si>
  <si>
    <t>Обед</t>
  </si>
  <si>
    <t>Хлеб ржаной</t>
  </si>
  <si>
    <t>Хлеб пшеничный</t>
  </si>
  <si>
    <t>Итого за день:</t>
  </si>
  <si>
    <t>Чай с сахаром</t>
  </si>
  <si>
    <t>Пюре картофельное</t>
  </si>
  <si>
    <t>Каша гречневая рассыпчатая</t>
  </si>
  <si>
    <t>Чай с молоком</t>
  </si>
  <si>
    <t>День: 1                                неделя-первая</t>
  </si>
  <si>
    <t>День: 2                                неделя-первая</t>
  </si>
  <si>
    <t>День: 4                                неделя-первая</t>
  </si>
  <si>
    <t>Суп картофельный с макаронными изделиями</t>
  </si>
  <si>
    <r>
      <t>В</t>
    </r>
    <r>
      <rPr>
        <vertAlign val="subscript"/>
        <sz val="12"/>
        <rFont val="Times New Roman"/>
        <family val="1"/>
        <charset val="204"/>
      </rPr>
      <t>1</t>
    </r>
  </si>
  <si>
    <t>Итого за завтрак:</t>
  </si>
  <si>
    <t>Итого за обед:</t>
  </si>
  <si>
    <t>Чай с лимоном</t>
  </si>
  <si>
    <t>Какао с молоком</t>
  </si>
  <si>
    <t>Макаронные изделия отварные</t>
  </si>
  <si>
    <t>Запеканка из творога</t>
  </si>
  <si>
    <t>Второй завтрак</t>
  </si>
  <si>
    <t>Итого за второй завтрак:</t>
  </si>
  <si>
    <t xml:space="preserve">Бутерброд с маслом </t>
  </si>
  <si>
    <t>Бутерброд с сыром</t>
  </si>
  <si>
    <t>Суп гороховый</t>
  </si>
  <si>
    <t>День: 5                                неделя-первая</t>
  </si>
  <si>
    <t>Молоко сгущенное</t>
  </si>
  <si>
    <t>Борщ с капустой и картофелем</t>
  </si>
  <si>
    <t>Рагу из птицы</t>
  </si>
  <si>
    <t>Яйцо вареное</t>
  </si>
  <si>
    <t>Кисель с витаминами "Витошка"</t>
  </si>
  <si>
    <t>Суп с рыбными консервами</t>
  </si>
  <si>
    <t>Каша "Дружба"</t>
  </si>
  <si>
    <t>Фрукты свежие</t>
  </si>
  <si>
    <t>День: 3                                неделя-первая</t>
  </si>
  <si>
    <t>Каша из овсяных хлопьев "Геркулес" жидкая</t>
  </si>
  <si>
    <t>Сок промышленного произодства</t>
  </si>
  <si>
    <t>Рыба, припущенная в молоке</t>
  </si>
  <si>
    <t>Рис отварной</t>
  </si>
  <si>
    <t>День: 6                                неделя-первая</t>
  </si>
  <si>
    <t>Пудинг творожный запеченный</t>
  </si>
  <si>
    <t>Жаркое по-домашнему</t>
  </si>
  <si>
    <t>Суп крестьянский с крупой</t>
  </si>
  <si>
    <t>Плов из отварной птицы</t>
  </si>
  <si>
    <t>День: 10                                неделя-первая</t>
  </si>
  <si>
    <t>Суп молочный с макаронными изделиями</t>
  </si>
  <si>
    <t>Рассольник ленинградский</t>
  </si>
  <si>
    <t>Свекольник</t>
  </si>
  <si>
    <t>Мясо тушеное</t>
  </si>
  <si>
    <t>Биточки из птицы</t>
  </si>
  <si>
    <t>День: 7                                неделя-вторая</t>
  </si>
  <si>
    <t xml:space="preserve">Щи из свежей капусты </t>
  </si>
  <si>
    <t>День: 8                                неделя-вторая</t>
  </si>
  <si>
    <t>День: 9                                неделя-вторая</t>
  </si>
  <si>
    <t xml:space="preserve">Каша пшеничная молочная </t>
  </si>
  <si>
    <t>День: 12                                неделя-вторая</t>
  </si>
  <si>
    <t>День: 11                                неделя-вторая</t>
  </si>
  <si>
    <t xml:space="preserve">Омлет натуральный </t>
  </si>
  <si>
    <t>Джем</t>
  </si>
  <si>
    <t>Напиток витаминизированный "Золотой шар"</t>
  </si>
  <si>
    <t>Компот из яблок с лимоном</t>
  </si>
  <si>
    <t>Шницель натуральный рубленый</t>
  </si>
  <si>
    <t>Соус томатный</t>
  </si>
  <si>
    <t>Соус сметанный</t>
  </si>
  <si>
    <t>Рыба, тушенная в сметанном соусе</t>
  </si>
  <si>
    <t>Компот из смеси сухофруктов</t>
  </si>
  <si>
    <t>Свежие помидоры порционно</t>
  </si>
  <si>
    <t>Свежие огурцы порционно</t>
  </si>
  <si>
    <t>Возрастная категория: учащиеся 7-11 лет     сезон: весенний</t>
  </si>
  <si>
    <t>Капуста тушеная</t>
  </si>
  <si>
    <t>Икра кабачковая</t>
  </si>
  <si>
    <t>Зеленый горошек</t>
  </si>
  <si>
    <t xml:space="preserve">Кукуруза </t>
  </si>
  <si>
    <t>Омлет с рисовой кашей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</si>
</sst>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vertAlign val="subscript"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3" fontId="7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3" fontId="7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_full_hs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opLeftCell="A7" zoomScale="70" zoomScaleNormal="70" workbookViewId="0">
      <selection activeCell="A16" sqref="A16:O16"/>
    </sheetView>
  </sheetViews>
  <sheetFormatPr defaultRowHeight="18.75" x14ac:dyDescent="0.3"/>
  <cols>
    <col min="1" max="1" width="8.28515625" style="1" customWidth="1"/>
    <col min="2" max="2" width="69" style="1" customWidth="1"/>
    <col min="3" max="3" width="10.28515625" style="1" customWidth="1"/>
    <col min="4" max="4" width="9.140625" style="1" customWidth="1"/>
    <col min="5" max="5" width="9.28515625" style="1" bestFit="1" customWidth="1"/>
    <col min="6" max="6" width="9.7109375" style="1" bestFit="1" customWidth="1"/>
    <col min="7" max="7" width="16" style="1" customWidth="1"/>
    <col min="8" max="8" width="10.7109375" style="1" customWidth="1"/>
    <col min="9" max="9" width="9.7109375" style="1" customWidth="1"/>
    <col min="10" max="10" width="8.85546875" style="1" customWidth="1"/>
    <col min="11" max="11" width="9" style="1" customWidth="1"/>
    <col min="12" max="12" width="11.42578125" style="1" customWidth="1"/>
    <col min="13" max="13" width="12" style="1" customWidth="1"/>
    <col min="14" max="14" width="10.85546875" style="1" customWidth="1"/>
    <col min="15" max="15" width="8.85546875" style="1" customWidth="1"/>
    <col min="16" max="16384" width="9.140625" style="1"/>
  </cols>
  <sheetData>
    <row r="1" spans="1:15" ht="65.25" customHeight="1" x14ac:dyDescent="0.3">
      <c r="A1" s="30" t="s">
        <v>26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38.25" customHeight="1" x14ac:dyDescent="0.3">
      <c r="A2" s="31" t="s">
        <v>85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36" customHeight="1" x14ac:dyDescent="0.3">
      <c r="A3" s="37" t="s">
        <v>1</v>
      </c>
      <c r="B3" s="39" t="s">
        <v>0</v>
      </c>
      <c r="C3" s="41" t="s">
        <v>3</v>
      </c>
      <c r="D3" s="43" t="s">
        <v>2</v>
      </c>
      <c r="E3" s="44"/>
      <c r="F3" s="45"/>
      <c r="G3" s="41" t="s">
        <v>7</v>
      </c>
      <c r="H3" s="43" t="s">
        <v>8</v>
      </c>
      <c r="I3" s="44"/>
      <c r="J3" s="44"/>
      <c r="K3" s="45"/>
      <c r="L3" s="34" t="s">
        <v>12</v>
      </c>
      <c r="M3" s="35"/>
      <c r="N3" s="35"/>
      <c r="O3" s="36"/>
    </row>
    <row r="4" spans="1:15" ht="35.25" customHeight="1" x14ac:dyDescent="0.3">
      <c r="A4" s="38"/>
      <c r="B4" s="40"/>
      <c r="C4" s="42"/>
      <c r="D4" s="2" t="s">
        <v>5</v>
      </c>
      <c r="E4" s="2" t="s">
        <v>4</v>
      </c>
      <c r="F4" s="3" t="s">
        <v>6</v>
      </c>
      <c r="G4" s="42"/>
      <c r="H4" s="16" t="s">
        <v>10</v>
      </c>
      <c r="I4" s="16" t="s">
        <v>30</v>
      </c>
      <c r="J4" s="2" t="s">
        <v>9</v>
      </c>
      <c r="K4" s="2" t="s">
        <v>11</v>
      </c>
      <c r="L4" s="2" t="s">
        <v>13</v>
      </c>
      <c r="M4" s="2" t="s">
        <v>15</v>
      </c>
      <c r="N4" s="2" t="s">
        <v>14</v>
      </c>
      <c r="O4" s="2" t="s">
        <v>16</v>
      </c>
    </row>
    <row r="5" spans="1:15" ht="30" customHeight="1" x14ac:dyDescent="0.3">
      <c r="A5" s="4"/>
      <c r="B5" s="6" t="s">
        <v>17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30.75" customHeight="1" x14ac:dyDescent="0.3">
      <c r="A6" s="18">
        <v>229</v>
      </c>
      <c r="B6" s="9" t="s">
        <v>49</v>
      </c>
      <c r="C6" s="2">
        <v>200</v>
      </c>
      <c r="D6" s="17">
        <v>5</v>
      </c>
      <c r="E6" s="17">
        <v>7</v>
      </c>
      <c r="F6" s="17">
        <v>28</v>
      </c>
      <c r="G6" s="17">
        <v>191</v>
      </c>
      <c r="H6" s="17">
        <v>39</v>
      </c>
      <c r="I6" s="17">
        <v>0.09</v>
      </c>
      <c r="J6" s="17">
        <v>1.3</v>
      </c>
      <c r="K6" s="17">
        <v>0.14000000000000001</v>
      </c>
      <c r="L6" s="17">
        <v>130</v>
      </c>
      <c r="M6" s="17">
        <v>31</v>
      </c>
      <c r="N6" s="17">
        <v>140</v>
      </c>
      <c r="O6" s="17">
        <v>0.44</v>
      </c>
    </row>
    <row r="7" spans="1:15" ht="30" customHeight="1" x14ac:dyDescent="0.3">
      <c r="A7" s="19">
        <v>63</v>
      </c>
      <c r="B7" s="8" t="s">
        <v>40</v>
      </c>
      <c r="C7" s="2">
        <v>45</v>
      </c>
      <c r="D7" s="17">
        <v>10</v>
      </c>
      <c r="E7" s="17">
        <v>13</v>
      </c>
      <c r="F7" s="17">
        <v>14</v>
      </c>
      <c r="G7" s="17">
        <v>215</v>
      </c>
      <c r="H7" s="17">
        <v>90</v>
      </c>
      <c r="I7" s="17">
        <v>0.04</v>
      </c>
      <c r="J7" s="17">
        <v>0.14000000000000001</v>
      </c>
      <c r="K7" s="17">
        <v>0.4</v>
      </c>
      <c r="L7" s="17">
        <v>297</v>
      </c>
      <c r="M7" s="17">
        <v>20</v>
      </c>
      <c r="N7" s="17">
        <v>195</v>
      </c>
      <c r="O7" s="17">
        <v>0.53</v>
      </c>
    </row>
    <row r="8" spans="1:15" ht="30" customHeight="1" x14ac:dyDescent="0.3">
      <c r="A8" s="18">
        <v>574</v>
      </c>
      <c r="B8" s="8" t="s">
        <v>19</v>
      </c>
      <c r="C8" s="2">
        <v>35</v>
      </c>
      <c r="D8" s="17">
        <v>3</v>
      </c>
      <c r="E8" s="17">
        <v>0.5</v>
      </c>
      <c r="F8" s="17">
        <v>14</v>
      </c>
      <c r="G8" s="17">
        <v>72</v>
      </c>
      <c r="H8" s="17">
        <v>0</v>
      </c>
      <c r="I8" s="17">
        <v>0.1</v>
      </c>
      <c r="J8" s="17">
        <v>0</v>
      </c>
      <c r="K8" s="17">
        <v>0.8</v>
      </c>
      <c r="L8" s="17">
        <v>12</v>
      </c>
      <c r="M8" s="17">
        <v>23</v>
      </c>
      <c r="N8" s="17">
        <v>82</v>
      </c>
      <c r="O8" s="17">
        <v>1.54</v>
      </c>
    </row>
    <row r="9" spans="1:15" ht="30" customHeight="1" x14ac:dyDescent="0.3">
      <c r="A9" s="19">
        <v>267</v>
      </c>
      <c r="B9" s="8" t="s">
        <v>46</v>
      </c>
      <c r="C9" s="2">
        <v>40</v>
      </c>
      <c r="D9" s="17">
        <v>5.0999999999999996</v>
      </c>
      <c r="E9" s="17">
        <v>4.5999999999999996</v>
      </c>
      <c r="F9" s="17">
        <v>0.3</v>
      </c>
      <c r="G9" s="17">
        <v>63</v>
      </c>
      <c r="H9" s="17">
        <v>100</v>
      </c>
      <c r="I9" s="17">
        <v>0.03</v>
      </c>
      <c r="J9" s="17">
        <v>0</v>
      </c>
      <c r="K9" s="17">
        <v>0.2</v>
      </c>
      <c r="L9" s="17">
        <v>22</v>
      </c>
      <c r="M9" s="17">
        <v>5</v>
      </c>
      <c r="N9" s="17">
        <v>77</v>
      </c>
      <c r="O9" s="17">
        <v>1.01</v>
      </c>
    </row>
    <row r="10" spans="1:15" ht="30" customHeight="1" x14ac:dyDescent="0.3">
      <c r="A10" s="19">
        <v>457</v>
      </c>
      <c r="B10" s="8" t="s">
        <v>22</v>
      </c>
      <c r="C10" s="2">
        <v>200</v>
      </c>
      <c r="D10" s="17">
        <v>0.2</v>
      </c>
      <c r="E10" s="17">
        <v>0.1</v>
      </c>
      <c r="F10" s="17">
        <v>9.3000000000000007</v>
      </c>
      <c r="G10" s="17">
        <v>38</v>
      </c>
      <c r="H10" s="17">
        <v>0</v>
      </c>
      <c r="I10" s="17">
        <v>0</v>
      </c>
      <c r="J10" s="17">
        <v>0</v>
      </c>
      <c r="K10" s="17">
        <v>0</v>
      </c>
      <c r="L10" s="17">
        <v>5.0999999999999996</v>
      </c>
      <c r="M10" s="17">
        <v>4.2</v>
      </c>
      <c r="N10" s="17">
        <v>7.7</v>
      </c>
      <c r="O10" s="17">
        <v>0.82</v>
      </c>
    </row>
    <row r="11" spans="1:15" ht="30" customHeight="1" x14ac:dyDescent="0.3">
      <c r="A11" s="2"/>
      <c r="B11" s="14" t="s">
        <v>31</v>
      </c>
      <c r="C11" s="2">
        <f>SUM(C6:C10)</f>
        <v>520</v>
      </c>
      <c r="D11" s="17">
        <f t="shared" ref="D11:O11" si="0">SUM(D6:D10)</f>
        <v>23.3</v>
      </c>
      <c r="E11" s="17">
        <f t="shared" si="0"/>
        <v>25.200000000000003</v>
      </c>
      <c r="F11" s="17">
        <f t="shared" si="0"/>
        <v>65.599999999999994</v>
      </c>
      <c r="G11" s="17">
        <f t="shared" si="0"/>
        <v>579</v>
      </c>
      <c r="H11" s="17">
        <f t="shared" si="0"/>
        <v>229</v>
      </c>
      <c r="I11" s="17">
        <f t="shared" si="0"/>
        <v>0.26</v>
      </c>
      <c r="J11" s="17">
        <f t="shared" si="0"/>
        <v>1.44</v>
      </c>
      <c r="K11" s="17">
        <f t="shared" si="0"/>
        <v>1.54</v>
      </c>
      <c r="L11" s="17">
        <f t="shared" si="0"/>
        <v>466.1</v>
      </c>
      <c r="M11" s="17">
        <f t="shared" si="0"/>
        <v>83.2</v>
      </c>
      <c r="N11" s="17">
        <f t="shared" si="0"/>
        <v>501.7</v>
      </c>
      <c r="O11" s="17">
        <f t="shared" si="0"/>
        <v>4.34</v>
      </c>
    </row>
    <row r="12" spans="1:15" ht="30" customHeight="1" x14ac:dyDescent="0.3">
      <c r="A12" s="2"/>
      <c r="B12" s="6" t="s">
        <v>37</v>
      </c>
      <c r="C12" s="2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30" customHeight="1" x14ac:dyDescent="0.3">
      <c r="A13" s="2">
        <v>82</v>
      </c>
      <c r="B13" s="8" t="s">
        <v>50</v>
      </c>
      <c r="C13" s="2">
        <v>200</v>
      </c>
      <c r="D13" s="17">
        <v>0.8</v>
      </c>
      <c r="E13" s="17">
        <v>0.8</v>
      </c>
      <c r="F13" s="17">
        <v>19.600000000000001</v>
      </c>
      <c r="G13" s="17">
        <v>88</v>
      </c>
      <c r="H13" s="17">
        <v>0</v>
      </c>
      <c r="I13" s="17">
        <v>0.06</v>
      </c>
      <c r="J13" s="17">
        <v>14</v>
      </c>
      <c r="K13" s="17">
        <v>0.4</v>
      </c>
      <c r="L13" s="17">
        <v>32.200000000000003</v>
      </c>
      <c r="M13" s="17">
        <v>18</v>
      </c>
      <c r="N13" s="17">
        <v>22</v>
      </c>
      <c r="O13" s="17">
        <v>4.42</v>
      </c>
    </row>
    <row r="14" spans="1:15" ht="30" customHeight="1" x14ac:dyDescent="0.3">
      <c r="A14" s="2"/>
      <c r="B14" s="14" t="s">
        <v>38</v>
      </c>
      <c r="C14" s="2">
        <f>C13</f>
        <v>200</v>
      </c>
      <c r="D14" s="17">
        <f>D13</f>
        <v>0.8</v>
      </c>
      <c r="E14" s="17">
        <f t="shared" ref="E14:O14" si="1">E13</f>
        <v>0.8</v>
      </c>
      <c r="F14" s="17">
        <f t="shared" si="1"/>
        <v>19.600000000000001</v>
      </c>
      <c r="G14" s="17">
        <f t="shared" si="1"/>
        <v>88</v>
      </c>
      <c r="H14" s="17">
        <f t="shared" si="1"/>
        <v>0</v>
      </c>
      <c r="I14" s="17">
        <f t="shared" si="1"/>
        <v>0.06</v>
      </c>
      <c r="J14" s="17">
        <f t="shared" si="1"/>
        <v>14</v>
      </c>
      <c r="K14" s="17">
        <f t="shared" si="1"/>
        <v>0.4</v>
      </c>
      <c r="L14" s="17">
        <f t="shared" si="1"/>
        <v>32.200000000000003</v>
      </c>
      <c r="M14" s="17">
        <f t="shared" si="1"/>
        <v>18</v>
      </c>
      <c r="N14" s="17">
        <f t="shared" si="1"/>
        <v>22</v>
      </c>
      <c r="O14" s="17">
        <f t="shared" si="1"/>
        <v>4.42</v>
      </c>
    </row>
    <row r="15" spans="1:15" ht="30" customHeight="1" x14ac:dyDescent="0.3">
      <c r="A15" s="2"/>
      <c r="B15" s="5" t="s">
        <v>18</v>
      </c>
      <c r="C15" s="2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1:15" ht="35.25" customHeight="1" x14ac:dyDescent="0.3">
      <c r="A16" s="21" t="str">
        <f>"10/2"</f>
        <v>10/2</v>
      </c>
      <c r="B16" s="8" t="s">
        <v>84</v>
      </c>
      <c r="C16" s="2">
        <v>60</v>
      </c>
      <c r="D16" s="22">
        <v>0.45100000000000001</v>
      </c>
      <c r="E16" s="22">
        <v>5.2999999999999999E-2</v>
      </c>
      <c r="F16" s="22">
        <v>1.911</v>
      </c>
      <c r="G16" s="22">
        <v>7.56</v>
      </c>
      <c r="H16" s="22">
        <v>1.2999999999999999E-2</v>
      </c>
      <c r="I16" s="22">
        <v>2.4</v>
      </c>
      <c r="J16" s="22">
        <v>0</v>
      </c>
      <c r="K16" s="22">
        <v>6.0000000000000001E-3</v>
      </c>
      <c r="L16" s="22">
        <v>12.144</v>
      </c>
      <c r="M16" s="22">
        <v>21.923999999999999</v>
      </c>
      <c r="N16" s="22">
        <v>7.3079999999999998</v>
      </c>
      <c r="O16" s="22">
        <v>0.313</v>
      </c>
    </row>
    <row r="17" spans="1:15" ht="30" customHeight="1" x14ac:dyDescent="0.3">
      <c r="A17" s="7">
        <v>129</v>
      </c>
      <c r="B17" s="15" t="s">
        <v>29</v>
      </c>
      <c r="C17" s="2">
        <v>200</v>
      </c>
      <c r="D17" s="17">
        <v>2.2999999999999998</v>
      </c>
      <c r="E17" s="17">
        <v>3.3</v>
      </c>
      <c r="F17" s="17">
        <v>9.8000000000000007</v>
      </c>
      <c r="G17" s="17">
        <v>78</v>
      </c>
      <c r="H17" s="17">
        <v>1.7</v>
      </c>
      <c r="I17" s="17">
        <v>0.05</v>
      </c>
      <c r="J17" s="17">
        <v>3</v>
      </c>
      <c r="K17" s="17">
        <v>1.6</v>
      </c>
      <c r="L17" s="17">
        <v>13</v>
      </c>
      <c r="M17" s="17">
        <v>14</v>
      </c>
      <c r="N17" s="17">
        <v>37</v>
      </c>
      <c r="O17" s="17">
        <v>0.65</v>
      </c>
    </row>
    <row r="18" spans="1:15" ht="30" customHeight="1" x14ac:dyDescent="0.3">
      <c r="A18" s="7">
        <v>202</v>
      </c>
      <c r="B18" s="12" t="s">
        <v>24</v>
      </c>
      <c r="C18" s="2">
        <v>150</v>
      </c>
      <c r="D18" s="17">
        <v>9</v>
      </c>
      <c r="E18" s="17">
        <v>6.6</v>
      </c>
      <c r="F18" s="17">
        <v>39.200000000000003</v>
      </c>
      <c r="G18" s="17">
        <v>251</v>
      </c>
      <c r="H18" s="17">
        <v>24</v>
      </c>
      <c r="I18" s="17">
        <v>0.21</v>
      </c>
      <c r="J18" s="17">
        <v>0</v>
      </c>
      <c r="K18" s="17">
        <v>0.6</v>
      </c>
      <c r="L18" s="17">
        <v>17</v>
      </c>
      <c r="M18" s="17">
        <v>140</v>
      </c>
      <c r="N18" s="17">
        <v>210</v>
      </c>
      <c r="O18" s="17">
        <v>4.7</v>
      </c>
    </row>
    <row r="19" spans="1:15" ht="30" customHeight="1" x14ac:dyDescent="0.3">
      <c r="A19" s="18">
        <v>321</v>
      </c>
      <c r="B19" s="12" t="s">
        <v>65</v>
      </c>
      <c r="C19" s="2">
        <v>90</v>
      </c>
      <c r="D19" s="17">
        <v>14</v>
      </c>
      <c r="E19" s="17">
        <v>13.5</v>
      </c>
      <c r="F19" s="17">
        <v>4.5</v>
      </c>
      <c r="G19" s="17">
        <v>197</v>
      </c>
      <c r="H19" s="17">
        <v>0</v>
      </c>
      <c r="I19" s="17">
        <v>0.05</v>
      </c>
      <c r="J19" s="17">
        <v>1.4</v>
      </c>
      <c r="K19" s="17">
        <v>1.28</v>
      </c>
      <c r="L19" s="17">
        <v>16</v>
      </c>
      <c r="M19" s="17">
        <v>25</v>
      </c>
      <c r="N19" s="17">
        <v>156</v>
      </c>
      <c r="O19" s="17">
        <v>2.2999999999999998</v>
      </c>
    </row>
    <row r="20" spans="1:15" ht="30" customHeight="1" x14ac:dyDescent="0.3">
      <c r="A20" s="18">
        <v>504</v>
      </c>
      <c r="B20" s="11" t="s">
        <v>47</v>
      </c>
      <c r="C20" s="2">
        <v>200</v>
      </c>
      <c r="D20" s="17">
        <v>0</v>
      </c>
      <c r="E20" s="17">
        <v>0</v>
      </c>
      <c r="F20" s="17">
        <v>24</v>
      </c>
      <c r="G20" s="17">
        <v>95</v>
      </c>
      <c r="H20" s="17">
        <v>0.13</v>
      </c>
      <c r="I20" s="17">
        <v>0.3</v>
      </c>
      <c r="J20" s="17">
        <v>20.100000000000001</v>
      </c>
      <c r="K20" s="17">
        <v>2.35</v>
      </c>
      <c r="L20" s="17">
        <v>0</v>
      </c>
      <c r="M20" s="17">
        <v>0</v>
      </c>
      <c r="N20" s="17">
        <v>0</v>
      </c>
      <c r="O20" s="17">
        <v>0</v>
      </c>
    </row>
    <row r="21" spans="1:15" ht="30" customHeight="1" x14ac:dyDescent="0.3">
      <c r="A21" s="18">
        <v>573</v>
      </c>
      <c r="B21" s="8" t="s">
        <v>20</v>
      </c>
      <c r="C21" s="2">
        <v>35</v>
      </c>
      <c r="D21" s="17">
        <v>2.7</v>
      </c>
      <c r="E21" s="17">
        <v>0.3</v>
      </c>
      <c r="F21" s="17">
        <v>17.2</v>
      </c>
      <c r="G21" s="17">
        <v>82</v>
      </c>
      <c r="H21" s="17">
        <v>0</v>
      </c>
      <c r="I21" s="17">
        <v>0.04</v>
      </c>
      <c r="J21" s="17">
        <v>0</v>
      </c>
      <c r="K21" s="17">
        <v>0.4</v>
      </c>
      <c r="L21" s="17">
        <v>7</v>
      </c>
      <c r="M21" s="17">
        <v>5</v>
      </c>
      <c r="N21" s="17">
        <v>23</v>
      </c>
      <c r="O21" s="17">
        <v>0.4</v>
      </c>
    </row>
    <row r="22" spans="1:15" ht="30" customHeight="1" x14ac:dyDescent="0.3">
      <c r="A22" s="18">
        <v>574</v>
      </c>
      <c r="B22" s="8" t="s">
        <v>19</v>
      </c>
      <c r="C22" s="2">
        <v>35</v>
      </c>
      <c r="D22" s="17">
        <v>3</v>
      </c>
      <c r="E22" s="17">
        <v>0.5</v>
      </c>
      <c r="F22" s="17">
        <v>14</v>
      </c>
      <c r="G22" s="17">
        <v>72</v>
      </c>
      <c r="H22" s="17">
        <v>0.1</v>
      </c>
      <c r="I22" s="17">
        <v>0</v>
      </c>
      <c r="J22" s="17">
        <v>0</v>
      </c>
      <c r="K22" s="17">
        <v>0.8</v>
      </c>
      <c r="L22" s="17">
        <v>12</v>
      </c>
      <c r="M22" s="17">
        <v>82</v>
      </c>
      <c r="N22" s="17">
        <v>23</v>
      </c>
      <c r="O22" s="17">
        <v>1.54</v>
      </c>
    </row>
    <row r="23" spans="1:15" ht="30" customHeight="1" x14ac:dyDescent="0.3">
      <c r="A23" s="10"/>
      <c r="B23" s="13" t="s">
        <v>32</v>
      </c>
      <c r="C23" s="2">
        <f>SUM(C16:C22)</f>
        <v>770</v>
      </c>
      <c r="D23" s="17">
        <f t="shared" ref="D23:O23" si="2">SUM(D16:D22)</f>
        <v>31.450999999999997</v>
      </c>
      <c r="E23" s="17">
        <f t="shared" si="2"/>
        <v>24.253</v>
      </c>
      <c r="F23" s="17">
        <f t="shared" si="2"/>
        <v>110.611</v>
      </c>
      <c r="G23" s="17">
        <f t="shared" si="2"/>
        <v>782.56</v>
      </c>
      <c r="H23" s="17">
        <f t="shared" si="2"/>
        <v>25.943000000000001</v>
      </c>
      <c r="I23" s="17">
        <f t="shared" si="2"/>
        <v>3.0499999999999994</v>
      </c>
      <c r="J23" s="17">
        <f t="shared" si="2"/>
        <v>24.5</v>
      </c>
      <c r="K23" s="17">
        <f t="shared" si="2"/>
        <v>7.0360000000000005</v>
      </c>
      <c r="L23" s="17">
        <f t="shared" si="2"/>
        <v>77.144000000000005</v>
      </c>
      <c r="M23" s="17">
        <f t="shared" si="2"/>
        <v>287.92399999999998</v>
      </c>
      <c r="N23" s="17">
        <f t="shared" si="2"/>
        <v>456.30799999999999</v>
      </c>
      <c r="O23" s="17">
        <f t="shared" si="2"/>
        <v>9.9029999999999987</v>
      </c>
    </row>
    <row r="24" spans="1:15" ht="30" customHeight="1" x14ac:dyDescent="0.3">
      <c r="A24" s="32" t="s">
        <v>21</v>
      </c>
      <c r="B24" s="33"/>
      <c r="C24" s="20">
        <f>C11+C13+C23</f>
        <v>1490</v>
      </c>
      <c r="D24" s="17">
        <f>D11+D14+D23</f>
        <v>55.551000000000002</v>
      </c>
      <c r="E24" s="17">
        <f t="shared" ref="E24:O24" si="3">E11+E14+E23</f>
        <v>50.253</v>
      </c>
      <c r="F24" s="17">
        <f t="shared" si="3"/>
        <v>195.81099999999998</v>
      </c>
      <c r="G24" s="17">
        <f t="shared" si="3"/>
        <v>1449.56</v>
      </c>
      <c r="H24" s="17">
        <f t="shared" si="3"/>
        <v>254.94300000000001</v>
      </c>
      <c r="I24" s="17">
        <f t="shared" si="3"/>
        <v>3.3699999999999992</v>
      </c>
      <c r="J24" s="17">
        <f t="shared" si="3"/>
        <v>39.94</v>
      </c>
      <c r="K24" s="17">
        <f t="shared" si="3"/>
        <v>8.9760000000000009</v>
      </c>
      <c r="L24" s="17">
        <f t="shared" si="3"/>
        <v>575.44399999999996</v>
      </c>
      <c r="M24" s="17">
        <f t="shared" si="3"/>
        <v>389.12399999999997</v>
      </c>
      <c r="N24" s="17">
        <f t="shared" si="3"/>
        <v>980.00800000000004</v>
      </c>
      <c r="O24" s="17">
        <f t="shared" si="3"/>
        <v>18.662999999999997</v>
      </c>
    </row>
    <row r="25" spans="1:15" ht="18" customHeight="1" x14ac:dyDescent="0.3"/>
  </sheetData>
  <mergeCells count="10">
    <mergeCell ref="A1:O1"/>
    <mergeCell ref="A2:O2"/>
    <mergeCell ref="A24:B24"/>
    <mergeCell ref="L3:O3"/>
    <mergeCell ref="A3:A4"/>
    <mergeCell ref="B3:B4"/>
    <mergeCell ref="C3:C4"/>
    <mergeCell ref="D3:F3"/>
    <mergeCell ref="G3:G4"/>
    <mergeCell ref="H3:K3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topLeftCell="A4" zoomScale="60" zoomScaleNormal="60" workbookViewId="0">
      <selection activeCell="B17" sqref="B17:O17"/>
    </sheetView>
  </sheetViews>
  <sheetFormatPr defaultRowHeight="18.75" x14ac:dyDescent="0.3"/>
  <cols>
    <col min="1" max="1" width="8.28515625" style="1" customWidth="1"/>
    <col min="2" max="2" width="69" style="1" customWidth="1"/>
    <col min="3" max="3" width="10.28515625" style="1" customWidth="1"/>
    <col min="4" max="4" width="9.140625" style="1" customWidth="1"/>
    <col min="5" max="5" width="9.28515625" style="1" bestFit="1" customWidth="1"/>
    <col min="6" max="6" width="9.7109375" style="1" bestFit="1" customWidth="1"/>
    <col min="7" max="7" width="16" style="1" customWidth="1"/>
    <col min="8" max="8" width="10.7109375" style="1" customWidth="1"/>
    <col min="9" max="9" width="9.7109375" style="1" customWidth="1"/>
    <col min="10" max="10" width="8.85546875" style="1" customWidth="1"/>
    <col min="11" max="11" width="9" style="1" customWidth="1"/>
    <col min="12" max="12" width="11.42578125" style="1" customWidth="1"/>
    <col min="13" max="13" width="12" style="1" customWidth="1"/>
    <col min="14" max="14" width="10.85546875" style="1" customWidth="1"/>
    <col min="15" max="15" width="8.85546875" style="1" customWidth="1"/>
    <col min="16" max="16384" width="9.140625" style="1"/>
  </cols>
  <sheetData>
    <row r="1" spans="1:15" ht="65.25" customHeight="1" x14ac:dyDescent="0.3">
      <c r="A1" s="30" t="s">
        <v>72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38.25" customHeight="1" x14ac:dyDescent="0.3">
      <c r="A2" s="31" t="s">
        <v>85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36" customHeight="1" x14ac:dyDescent="0.3">
      <c r="A3" s="37" t="s">
        <v>1</v>
      </c>
      <c r="B3" s="39" t="s">
        <v>0</v>
      </c>
      <c r="C3" s="41" t="s">
        <v>3</v>
      </c>
      <c r="D3" s="43" t="s">
        <v>2</v>
      </c>
      <c r="E3" s="44"/>
      <c r="F3" s="45"/>
      <c r="G3" s="41" t="s">
        <v>7</v>
      </c>
      <c r="H3" s="43" t="s">
        <v>8</v>
      </c>
      <c r="I3" s="44"/>
      <c r="J3" s="44"/>
      <c r="K3" s="45"/>
      <c r="L3" s="34" t="s">
        <v>12</v>
      </c>
      <c r="M3" s="35"/>
      <c r="N3" s="35"/>
      <c r="O3" s="36"/>
    </row>
    <row r="4" spans="1:15" ht="35.25" customHeight="1" x14ac:dyDescent="0.3">
      <c r="A4" s="38"/>
      <c r="B4" s="40"/>
      <c r="C4" s="42"/>
      <c r="D4" s="2" t="s">
        <v>5</v>
      </c>
      <c r="E4" s="2" t="s">
        <v>4</v>
      </c>
      <c r="F4" s="3" t="s">
        <v>6</v>
      </c>
      <c r="G4" s="42"/>
      <c r="H4" s="16" t="s">
        <v>10</v>
      </c>
      <c r="I4" s="16" t="s">
        <v>30</v>
      </c>
      <c r="J4" s="2" t="s">
        <v>9</v>
      </c>
      <c r="K4" s="2" t="s">
        <v>11</v>
      </c>
      <c r="L4" s="2" t="s">
        <v>13</v>
      </c>
      <c r="M4" s="2" t="s">
        <v>15</v>
      </c>
      <c r="N4" s="2" t="s">
        <v>14</v>
      </c>
      <c r="O4" s="2" t="s">
        <v>16</v>
      </c>
    </row>
    <row r="5" spans="1:15" ht="30" customHeight="1" x14ac:dyDescent="0.3">
      <c r="A5" s="4"/>
      <c r="B5" s="6" t="s">
        <v>17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35.25" customHeight="1" x14ac:dyDescent="0.3">
      <c r="A6" s="18">
        <v>270</v>
      </c>
      <c r="B6" s="9" t="s">
        <v>90</v>
      </c>
      <c r="C6" s="27">
        <v>205</v>
      </c>
      <c r="D6" s="17">
        <v>16</v>
      </c>
      <c r="E6" s="17">
        <v>22.1</v>
      </c>
      <c r="F6" s="17">
        <v>17</v>
      </c>
      <c r="G6" s="17">
        <v>333</v>
      </c>
      <c r="H6" s="17">
        <v>325</v>
      </c>
      <c r="I6" s="17">
        <v>0.11</v>
      </c>
      <c r="J6" s="17">
        <v>0.3</v>
      </c>
      <c r="K6" s="17">
        <v>1.3</v>
      </c>
      <c r="L6" s="17">
        <v>115</v>
      </c>
      <c r="M6" s="17">
        <v>29</v>
      </c>
      <c r="N6" s="17">
        <v>275</v>
      </c>
      <c r="O6" s="17">
        <v>2.8</v>
      </c>
    </row>
    <row r="7" spans="1:15" ht="35.25" customHeight="1" x14ac:dyDescent="0.3">
      <c r="A7" s="18">
        <v>459</v>
      </c>
      <c r="B7" s="8" t="s">
        <v>33</v>
      </c>
      <c r="C7" s="27">
        <v>200</v>
      </c>
      <c r="D7" s="17">
        <v>0.3</v>
      </c>
      <c r="E7" s="17">
        <v>0.1</v>
      </c>
      <c r="F7" s="17">
        <v>9.5</v>
      </c>
      <c r="G7" s="17">
        <v>40</v>
      </c>
      <c r="H7" s="17">
        <v>0</v>
      </c>
      <c r="I7" s="17">
        <v>0</v>
      </c>
      <c r="J7" s="17">
        <v>1</v>
      </c>
      <c r="K7" s="17">
        <v>0.02</v>
      </c>
      <c r="L7" s="17">
        <v>7.9</v>
      </c>
      <c r="M7" s="17">
        <v>5</v>
      </c>
      <c r="N7" s="17">
        <v>9.1</v>
      </c>
      <c r="O7" s="17">
        <v>0.87</v>
      </c>
    </row>
    <row r="8" spans="1:15" ht="30" customHeight="1" x14ac:dyDescent="0.3">
      <c r="A8" s="18">
        <v>69</v>
      </c>
      <c r="B8" s="8" t="s">
        <v>39</v>
      </c>
      <c r="C8" s="27">
        <v>60</v>
      </c>
      <c r="D8" s="17">
        <v>2.7</v>
      </c>
      <c r="E8" s="17">
        <v>19</v>
      </c>
      <c r="F8" s="17">
        <v>17</v>
      </c>
      <c r="G8" s="17">
        <v>250</v>
      </c>
      <c r="H8" s="17">
        <v>103</v>
      </c>
      <c r="I8" s="17">
        <v>0.03</v>
      </c>
      <c r="J8" s="17">
        <v>0</v>
      </c>
      <c r="K8" s="17">
        <v>0.7</v>
      </c>
      <c r="L8" s="17">
        <v>12</v>
      </c>
      <c r="M8" s="17">
        <v>5</v>
      </c>
      <c r="N8" s="17">
        <v>31</v>
      </c>
      <c r="O8" s="17">
        <v>0.43</v>
      </c>
    </row>
    <row r="9" spans="1:15" ht="30" customHeight="1" x14ac:dyDescent="0.3">
      <c r="A9" s="18">
        <v>574</v>
      </c>
      <c r="B9" s="8" t="s">
        <v>19</v>
      </c>
      <c r="C9" s="27">
        <v>35</v>
      </c>
      <c r="D9" s="17">
        <v>3</v>
      </c>
      <c r="E9" s="17">
        <v>0.5</v>
      </c>
      <c r="F9" s="17">
        <v>14</v>
      </c>
      <c r="G9" s="17">
        <v>72</v>
      </c>
      <c r="H9" s="17">
        <v>0.1</v>
      </c>
      <c r="I9" s="17">
        <v>0</v>
      </c>
      <c r="J9" s="17">
        <v>0</v>
      </c>
      <c r="K9" s="17">
        <v>0.8</v>
      </c>
      <c r="L9" s="17">
        <v>12</v>
      </c>
      <c r="M9" s="17">
        <v>82</v>
      </c>
      <c r="N9" s="17">
        <v>23</v>
      </c>
      <c r="O9" s="17">
        <v>1.54</v>
      </c>
    </row>
    <row r="10" spans="1:15" ht="30" customHeight="1" x14ac:dyDescent="0.3">
      <c r="A10" s="2"/>
      <c r="B10" s="14" t="s">
        <v>31</v>
      </c>
      <c r="C10" s="2">
        <f t="shared" ref="C10:O10" si="0">SUM(C6:C9)</f>
        <v>500</v>
      </c>
      <c r="D10" s="17">
        <f t="shared" si="0"/>
        <v>22</v>
      </c>
      <c r="E10" s="17">
        <f t="shared" si="0"/>
        <v>41.7</v>
      </c>
      <c r="F10" s="17">
        <f t="shared" si="0"/>
        <v>57.5</v>
      </c>
      <c r="G10" s="17">
        <f t="shared" si="0"/>
        <v>695</v>
      </c>
      <c r="H10" s="17">
        <f t="shared" si="0"/>
        <v>428.1</v>
      </c>
      <c r="I10" s="17">
        <f t="shared" si="0"/>
        <v>0.14000000000000001</v>
      </c>
      <c r="J10" s="17">
        <f t="shared" si="0"/>
        <v>1.3</v>
      </c>
      <c r="K10" s="17">
        <f t="shared" si="0"/>
        <v>2.8200000000000003</v>
      </c>
      <c r="L10" s="17">
        <f t="shared" si="0"/>
        <v>146.9</v>
      </c>
      <c r="M10" s="17">
        <f t="shared" si="0"/>
        <v>121</v>
      </c>
      <c r="N10" s="17">
        <f t="shared" si="0"/>
        <v>338.1</v>
      </c>
      <c r="O10" s="17">
        <f t="shared" si="0"/>
        <v>5.64</v>
      </c>
    </row>
    <row r="11" spans="1:15" ht="30.75" customHeight="1" x14ac:dyDescent="0.3">
      <c r="A11" s="2"/>
      <c r="B11" s="6" t="s">
        <v>37</v>
      </c>
      <c r="C11" s="2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30" customHeight="1" x14ac:dyDescent="0.3">
      <c r="A12" s="2">
        <v>82</v>
      </c>
      <c r="B12" s="8" t="s">
        <v>50</v>
      </c>
      <c r="C12" s="2">
        <v>200</v>
      </c>
      <c r="D12" s="17">
        <v>0.8</v>
      </c>
      <c r="E12" s="17">
        <v>0.8</v>
      </c>
      <c r="F12" s="17">
        <v>19.600000000000001</v>
      </c>
      <c r="G12" s="17">
        <v>88</v>
      </c>
      <c r="H12" s="17">
        <v>0</v>
      </c>
      <c r="I12" s="17">
        <v>0.06</v>
      </c>
      <c r="J12" s="17">
        <v>14</v>
      </c>
      <c r="K12" s="17">
        <v>0.4</v>
      </c>
      <c r="L12" s="17">
        <v>32.200000000000003</v>
      </c>
      <c r="M12" s="17">
        <v>18</v>
      </c>
      <c r="N12" s="17">
        <v>22</v>
      </c>
      <c r="O12" s="17">
        <v>4.42</v>
      </c>
    </row>
    <row r="13" spans="1:15" ht="31.5" customHeight="1" x14ac:dyDescent="0.3">
      <c r="A13" s="2"/>
      <c r="B13" s="14" t="s">
        <v>38</v>
      </c>
      <c r="C13" s="2">
        <f>C12</f>
        <v>200</v>
      </c>
      <c r="D13" s="17">
        <f>D12</f>
        <v>0.8</v>
      </c>
      <c r="E13" s="17">
        <f t="shared" ref="E13:O13" si="1">E12</f>
        <v>0.8</v>
      </c>
      <c r="F13" s="17">
        <f t="shared" si="1"/>
        <v>19.600000000000001</v>
      </c>
      <c r="G13" s="17">
        <f t="shared" si="1"/>
        <v>88</v>
      </c>
      <c r="H13" s="17">
        <f t="shared" si="1"/>
        <v>0</v>
      </c>
      <c r="I13" s="17">
        <f t="shared" si="1"/>
        <v>0.06</v>
      </c>
      <c r="J13" s="17">
        <f t="shared" si="1"/>
        <v>14</v>
      </c>
      <c r="K13" s="17">
        <f t="shared" si="1"/>
        <v>0.4</v>
      </c>
      <c r="L13" s="17">
        <f t="shared" si="1"/>
        <v>32.200000000000003</v>
      </c>
      <c r="M13" s="17">
        <f t="shared" si="1"/>
        <v>18</v>
      </c>
      <c r="N13" s="17">
        <f t="shared" si="1"/>
        <v>22</v>
      </c>
      <c r="O13" s="17">
        <f t="shared" si="1"/>
        <v>4.42</v>
      </c>
    </row>
    <row r="14" spans="1:15" ht="25.5" x14ac:dyDescent="0.3">
      <c r="A14" s="2"/>
      <c r="B14" s="5" t="s">
        <v>18</v>
      </c>
      <c r="C14" s="2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ht="25.5" customHeight="1" x14ac:dyDescent="0.3">
      <c r="A15" s="7">
        <v>157</v>
      </c>
      <c r="B15" s="9" t="s">
        <v>89</v>
      </c>
      <c r="C15" s="26">
        <v>65</v>
      </c>
      <c r="D15" s="17">
        <v>2</v>
      </c>
      <c r="E15" s="17">
        <v>2.4</v>
      </c>
      <c r="F15" s="17">
        <v>3.3</v>
      </c>
      <c r="G15" s="17">
        <v>41</v>
      </c>
      <c r="H15" s="17">
        <v>12</v>
      </c>
      <c r="I15" s="17">
        <v>0.05</v>
      </c>
      <c r="J15" s="17">
        <v>1.2</v>
      </c>
      <c r="K15" s="17">
        <v>0.15</v>
      </c>
      <c r="L15" s="17">
        <v>12</v>
      </c>
      <c r="M15" s="17">
        <v>12</v>
      </c>
      <c r="N15" s="17">
        <v>35</v>
      </c>
      <c r="O15" s="17">
        <v>0.4</v>
      </c>
    </row>
    <row r="16" spans="1:15" ht="30" customHeight="1" x14ac:dyDescent="0.3">
      <c r="A16" s="7">
        <v>100</v>
      </c>
      <c r="B16" s="15" t="s">
        <v>63</v>
      </c>
      <c r="C16" s="2">
        <v>200</v>
      </c>
      <c r="D16" s="17">
        <v>2.1</v>
      </c>
      <c r="E16" s="17">
        <v>4.0999999999999996</v>
      </c>
      <c r="F16" s="17">
        <v>11</v>
      </c>
      <c r="G16" s="17">
        <v>88</v>
      </c>
      <c r="H16" s="17">
        <v>0</v>
      </c>
      <c r="I16" s="17">
        <v>7.0000000000000007E-2</v>
      </c>
      <c r="J16" s="17">
        <v>5.7</v>
      </c>
      <c r="K16" s="17">
        <v>1.9</v>
      </c>
      <c r="L16" s="17">
        <v>13</v>
      </c>
      <c r="M16" s="17">
        <v>20</v>
      </c>
      <c r="N16" s="17">
        <v>49</v>
      </c>
      <c r="O16" s="17">
        <v>0.69</v>
      </c>
    </row>
    <row r="17" spans="1:15" ht="29.25" customHeight="1" x14ac:dyDescent="0.3">
      <c r="A17" s="24" t="str">
        <f>"380"</f>
        <v>380</v>
      </c>
      <c r="B17" s="12" t="s">
        <v>35</v>
      </c>
      <c r="C17" s="29">
        <v>150</v>
      </c>
      <c r="D17" s="17">
        <v>5.6</v>
      </c>
      <c r="E17" s="17">
        <v>5</v>
      </c>
      <c r="F17" s="17">
        <v>29.6</v>
      </c>
      <c r="G17" s="17">
        <v>185</v>
      </c>
      <c r="H17" s="17">
        <v>32</v>
      </c>
      <c r="I17" s="17">
        <v>0.06</v>
      </c>
      <c r="J17" s="17">
        <v>0</v>
      </c>
      <c r="K17" s="17">
        <v>0.8</v>
      </c>
      <c r="L17" s="17">
        <v>12</v>
      </c>
      <c r="M17" s="17">
        <v>7.5</v>
      </c>
      <c r="N17" s="17">
        <v>45</v>
      </c>
      <c r="O17" s="17">
        <v>1.05</v>
      </c>
    </row>
    <row r="18" spans="1:15" ht="30" customHeight="1" x14ac:dyDescent="0.3">
      <c r="A18" s="18">
        <v>372</v>
      </c>
      <c r="B18" s="12" t="s">
        <v>66</v>
      </c>
      <c r="C18" s="2">
        <v>90</v>
      </c>
      <c r="D18" s="17">
        <v>18</v>
      </c>
      <c r="E18" s="17">
        <v>16.2</v>
      </c>
      <c r="F18" s="17">
        <v>9.6</v>
      </c>
      <c r="G18" s="17">
        <v>256</v>
      </c>
      <c r="H18" s="17">
        <v>66</v>
      </c>
      <c r="I18" s="17">
        <v>0.09</v>
      </c>
      <c r="J18" s="17">
        <v>0.8</v>
      </c>
      <c r="K18" s="17">
        <v>1.2</v>
      </c>
      <c r="L18" s="17">
        <v>44</v>
      </c>
      <c r="M18" s="17">
        <v>22</v>
      </c>
      <c r="N18" s="17">
        <v>165</v>
      </c>
      <c r="O18" s="17">
        <v>1.63</v>
      </c>
    </row>
    <row r="19" spans="1:15" ht="30" customHeight="1" x14ac:dyDescent="0.3">
      <c r="A19" s="18">
        <v>459</v>
      </c>
      <c r="B19" s="8" t="s">
        <v>33</v>
      </c>
      <c r="C19" s="2">
        <v>200</v>
      </c>
      <c r="D19" s="17">
        <v>0.3</v>
      </c>
      <c r="E19" s="17">
        <v>0.1</v>
      </c>
      <c r="F19" s="17">
        <v>9.5</v>
      </c>
      <c r="G19" s="17">
        <v>40</v>
      </c>
      <c r="H19" s="17">
        <v>0</v>
      </c>
      <c r="I19" s="17">
        <v>0</v>
      </c>
      <c r="J19" s="17">
        <v>1</v>
      </c>
      <c r="K19" s="17">
        <v>0.02</v>
      </c>
      <c r="L19" s="17">
        <v>7.9</v>
      </c>
      <c r="M19" s="17">
        <v>5</v>
      </c>
      <c r="N19" s="17">
        <v>9.1</v>
      </c>
      <c r="O19" s="17">
        <v>0.87</v>
      </c>
    </row>
    <row r="20" spans="1:15" ht="22.5" customHeight="1" x14ac:dyDescent="0.3">
      <c r="A20" s="18">
        <v>573</v>
      </c>
      <c r="B20" s="8" t="s">
        <v>20</v>
      </c>
      <c r="C20" s="2">
        <v>35</v>
      </c>
      <c r="D20" s="17">
        <v>2.7</v>
      </c>
      <c r="E20" s="17">
        <v>0.3</v>
      </c>
      <c r="F20" s="17">
        <v>17.2</v>
      </c>
      <c r="G20" s="17">
        <v>82</v>
      </c>
      <c r="H20" s="17">
        <v>0</v>
      </c>
      <c r="I20" s="17">
        <v>0.04</v>
      </c>
      <c r="J20" s="17">
        <v>0</v>
      </c>
      <c r="K20" s="17">
        <v>0.4</v>
      </c>
      <c r="L20" s="17">
        <v>7</v>
      </c>
      <c r="M20" s="17">
        <v>5</v>
      </c>
      <c r="N20" s="17">
        <v>23</v>
      </c>
      <c r="O20" s="17">
        <v>0.4</v>
      </c>
    </row>
    <row r="21" spans="1:15" ht="25.5" customHeight="1" x14ac:dyDescent="0.3">
      <c r="A21" s="18">
        <v>574</v>
      </c>
      <c r="B21" s="8" t="s">
        <v>19</v>
      </c>
      <c r="C21" s="2">
        <v>35</v>
      </c>
      <c r="D21" s="17">
        <v>3</v>
      </c>
      <c r="E21" s="17">
        <v>0.5</v>
      </c>
      <c r="F21" s="17">
        <v>14</v>
      </c>
      <c r="G21" s="17">
        <v>72</v>
      </c>
      <c r="H21" s="17">
        <v>0.1</v>
      </c>
      <c r="I21" s="17">
        <v>0</v>
      </c>
      <c r="J21" s="17">
        <v>0</v>
      </c>
      <c r="K21" s="17">
        <v>0.8</v>
      </c>
      <c r="L21" s="17">
        <v>12</v>
      </c>
      <c r="M21" s="17">
        <v>82</v>
      </c>
      <c r="N21" s="17">
        <v>23</v>
      </c>
      <c r="O21" s="17">
        <v>1.54</v>
      </c>
    </row>
    <row r="22" spans="1:15" ht="30" customHeight="1" x14ac:dyDescent="0.3">
      <c r="A22" s="10"/>
      <c r="B22" s="13" t="s">
        <v>32</v>
      </c>
      <c r="C22" s="2">
        <f>SUM(C15:C21)</f>
        <v>775</v>
      </c>
      <c r="D22" s="17">
        <f t="shared" ref="D22:O22" si="2">SUM(D15:D21)</f>
        <v>33.700000000000003</v>
      </c>
      <c r="E22" s="17">
        <f t="shared" si="2"/>
        <v>28.6</v>
      </c>
      <c r="F22" s="17">
        <f t="shared" si="2"/>
        <v>94.2</v>
      </c>
      <c r="G22" s="17">
        <f t="shared" si="2"/>
        <v>764</v>
      </c>
      <c r="H22" s="17">
        <f t="shared" si="2"/>
        <v>110.1</v>
      </c>
      <c r="I22" s="17">
        <f t="shared" si="2"/>
        <v>0.31</v>
      </c>
      <c r="J22" s="17">
        <f t="shared" si="2"/>
        <v>8.6999999999999993</v>
      </c>
      <c r="K22" s="17">
        <f t="shared" si="2"/>
        <v>5.27</v>
      </c>
      <c r="L22" s="17">
        <f t="shared" si="2"/>
        <v>107.9</v>
      </c>
      <c r="M22" s="17">
        <f t="shared" si="2"/>
        <v>153.5</v>
      </c>
      <c r="N22" s="17">
        <f t="shared" si="2"/>
        <v>349.1</v>
      </c>
      <c r="O22" s="17">
        <f t="shared" si="2"/>
        <v>6.58</v>
      </c>
    </row>
    <row r="23" spans="1:15" ht="30" customHeight="1" x14ac:dyDescent="0.3">
      <c r="A23" s="32" t="s">
        <v>21</v>
      </c>
      <c r="B23" s="33"/>
      <c r="C23" s="23">
        <f>C10+C12+C22</f>
        <v>1475</v>
      </c>
      <c r="D23" s="17">
        <f>D10+D13+D22</f>
        <v>56.5</v>
      </c>
      <c r="E23" s="17">
        <f t="shared" ref="E23:O23" si="3">E10+E13+E22</f>
        <v>71.099999999999994</v>
      </c>
      <c r="F23" s="17">
        <f t="shared" si="3"/>
        <v>171.3</v>
      </c>
      <c r="G23" s="17">
        <f t="shared" si="3"/>
        <v>1547</v>
      </c>
      <c r="H23" s="17">
        <f t="shared" si="3"/>
        <v>538.20000000000005</v>
      </c>
      <c r="I23" s="17">
        <f t="shared" si="3"/>
        <v>0.51</v>
      </c>
      <c r="J23" s="17">
        <f t="shared" si="3"/>
        <v>24</v>
      </c>
      <c r="K23" s="17">
        <f t="shared" si="3"/>
        <v>8.49</v>
      </c>
      <c r="L23" s="17">
        <f t="shared" si="3"/>
        <v>287</v>
      </c>
      <c r="M23" s="17">
        <f t="shared" si="3"/>
        <v>292.5</v>
      </c>
      <c r="N23" s="17">
        <f t="shared" si="3"/>
        <v>709.2</v>
      </c>
      <c r="O23" s="17">
        <f t="shared" si="3"/>
        <v>16.64</v>
      </c>
    </row>
  </sheetData>
  <mergeCells count="10">
    <mergeCell ref="A23:B23"/>
    <mergeCell ref="A1:O1"/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  <pageSetup paperSize="9" scale="6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zoomScale="60" zoomScaleNormal="60" workbookViewId="0">
      <selection activeCell="A15" sqref="A15:O15"/>
    </sheetView>
  </sheetViews>
  <sheetFormatPr defaultRowHeight="18.75" x14ac:dyDescent="0.3"/>
  <cols>
    <col min="1" max="1" width="8.28515625" style="1" customWidth="1"/>
    <col min="2" max="2" width="69" style="1" customWidth="1"/>
    <col min="3" max="3" width="10.28515625" style="1" customWidth="1"/>
    <col min="4" max="4" width="9.140625" style="1" customWidth="1"/>
    <col min="5" max="5" width="9.28515625" style="1" bestFit="1" customWidth="1"/>
    <col min="6" max="6" width="9.7109375" style="1" bestFit="1" customWidth="1"/>
    <col min="7" max="7" width="16" style="1" customWidth="1"/>
    <col min="8" max="8" width="10.7109375" style="1" customWidth="1"/>
    <col min="9" max="9" width="9.7109375" style="1" customWidth="1"/>
    <col min="10" max="10" width="8.85546875" style="1" customWidth="1"/>
    <col min="11" max="11" width="9" style="1" customWidth="1"/>
    <col min="12" max="12" width="11.42578125" style="1" customWidth="1"/>
    <col min="13" max="13" width="12" style="1" customWidth="1"/>
    <col min="14" max="14" width="10.85546875" style="1" customWidth="1"/>
    <col min="15" max="15" width="8.85546875" style="1" customWidth="1"/>
    <col min="16" max="16384" width="9.140625" style="1"/>
  </cols>
  <sheetData>
    <row r="1" spans="1:15" ht="65.25" customHeight="1" x14ac:dyDescent="0.3">
      <c r="A1" s="30" t="s">
        <v>61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38.25" customHeight="1" x14ac:dyDescent="0.3">
      <c r="A2" s="31" t="s">
        <v>85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36" customHeight="1" x14ac:dyDescent="0.3">
      <c r="A3" s="37" t="s">
        <v>1</v>
      </c>
      <c r="B3" s="39" t="s">
        <v>0</v>
      </c>
      <c r="C3" s="41" t="s">
        <v>3</v>
      </c>
      <c r="D3" s="43" t="s">
        <v>2</v>
      </c>
      <c r="E3" s="44"/>
      <c r="F3" s="45"/>
      <c r="G3" s="41" t="s">
        <v>7</v>
      </c>
      <c r="H3" s="43" t="s">
        <v>8</v>
      </c>
      <c r="I3" s="44"/>
      <c r="J3" s="44"/>
      <c r="K3" s="45"/>
      <c r="L3" s="34" t="s">
        <v>12</v>
      </c>
      <c r="M3" s="35"/>
      <c r="N3" s="35"/>
      <c r="O3" s="36"/>
    </row>
    <row r="4" spans="1:15" ht="35.25" customHeight="1" x14ac:dyDescent="0.3">
      <c r="A4" s="38"/>
      <c r="B4" s="40"/>
      <c r="C4" s="42"/>
      <c r="D4" s="2" t="s">
        <v>5</v>
      </c>
      <c r="E4" s="2" t="s">
        <v>4</v>
      </c>
      <c r="F4" s="3" t="s">
        <v>6</v>
      </c>
      <c r="G4" s="42"/>
      <c r="H4" s="16" t="s">
        <v>10</v>
      </c>
      <c r="I4" s="16" t="s">
        <v>30</v>
      </c>
      <c r="J4" s="2" t="s">
        <v>9</v>
      </c>
      <c r="K4" s="2" t="s">
        <v>11</v>
      </c>
      <c r="L4" s="2" t="s">
        <v>13</v>
      </c>
      <c r="M4" s="2" t="s">
        <v>15</v>
      </c>
      <c r="N4" s="2" t="s">
        <v>14</v>
      </c>
      <c r="O4" s="2" t="s">
        <v>16</v>
      </c>
    </row>
    <row r="5" spans="1:15" ht="30" customHeight="1" x14ac:dyDescent="0.3">
      <c r="A5" s="4"/>
      <c r="B5" s="6" t="s">
        <v>17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30.75" customHeight="1" x14ac:dyDescent="0.3">
      <c r="A6" s="18">
        <v>268</v>
      </c>
      <c r="B6" s="9" t="s">
        <v>74</v>
      </c>
      <c r="C6" s="2">
        <v>205</v>
      </c>
      <c r="D6" s="17">
        <v>17.2</v>
      </c>
      <c r="E6" s="17">
        <v>26.2</v>
      </c>
      <c r="F6" s="17">
        <v>4.3</v>
      </c>
      <c r="G6" s="17">
        <v>320</v>
      </c>
      <c r="H6" s="17">
        <v>382</v>
      </c>
      <c r="I6" s="17">
        <v>0.09</v>
      </c>
      <c r="J6" s="17">
        <v>0.6</v>
      </c>
      <c r="K6" s="17">
        <v>1.5</v>
      </c>
      <c r="L6" s="17">
        <v>154</v>
      </c>
      <c r="M6" s="17">
        <v>25</v>
      </c>
      <c r="N6" s="17">
        <v>298</v>
      </c>
      <c r="O6" s="17">
        <v>3.2</v>
      </c>
    </row>
    <row r="7" spans="1:15" ht="30" customHeight="1" x14ac:dyDescent="0.3">
      <c r="A7" s="18">
        <v>459</v>
      </c>
      <c r="B7" s="8" t="s">
        <v>33</v>
      </c>
      <c r="C7" s="2">
        <v>200</v>
      </c>
      <c r="D7" s="17">
        <v>0.3</v>
      </c>
      <c r="E7" s="17">
        <v>0.1</v>
      </c>
      <c r="F7" s="17">
        <v>9.5</v>
      </c>
      <c r="G7" s="17">
        <v>40</v>
      </c>
      <c r="H7" s="17">
        <v>0</v>
      </c>
      <c r="I7" s="17">
        <v>0</v>
      </c>
      <c r="J7" s="17">
        <v>1</v>
      </c>
      <c r="K7" s="17">
        <v>0.02</v>
      </c>
      <c r="L7" s="17">
        <v>7.9</v>
      </c>
      <c r="M7" s="17">
        <v>5</v>
      </c>
      <c r="N7" s="17">
        <v>9.1</v>
      </c>
      <c r="O7" s="17">
        <v>0.87</v>
      </c>
    </row>
    <row r="8" spans="1:15" ht="30" customHeight="1" x14ac:dyDescent="0.3">
      <c r="A8" s="18">
        <v>69</v>
      </c>
      <c r="B8" s="8" t="s">
        <v>39</v>
      </c>
      <c r="C8" s="2">
        <v>60</v>
      </c>
      <c r="D8" s="17">
        <v>2.7</v>
      </c>
      <c r="E8" s="17">
        <v>19</v>
      </c>
      <c r="F8" s="17">
        <v>17</v>
      </c>
      <c r="G8" s="17">
        <v>250</v>
      </c>
      <c r="H8" s="17">
        <v>103</v>
      </c>
      <c r="I8" s="17">
        <v>0.03</v>
      </c>
      <c r="J8" s="17">
        <v>0</v>
      </c>
      <c r="K8" s="17">
        <v>0.7</v>
      </c>
      <c r="L8" s="17">
        <v>12</v>
      </c>
      <c r="M8" s="17">
        <v>5</v>
      </c>
      <c r="N8" s="17">
        <v>31</v>
      </c>
      <c r="O8" s="17">
        <v>0.43</v>
      </c>
    </row>
    <row r="9" spans="1:15" ht="30" customHeight="1" x14ac:dyDescent="0.3">
      <c r="A9" s="18">
        <v>574</v>
      </c>
      <c r="B9" s="8" t="s">
        <v>19</v>
      </c>
      <c r="C9" s="2">
        <v>35</v>
      </c>
      <c r="D9" s="17">
        <v>3</v>
      </c>
      <c r="E9" s="17">
        <v>0.5</v>
      </c>
      <c r="F9" s="17">
        <v>14</v>
      </c>
      <c r="G9" s="17">
        <v>72</v>
      </c>
      <c r="H9" s="17">
        <v>0.1</v>
      </c>
      <c r="I9" s="17">
        <v>0</v>
      </c>
      <c r="J9" s="17">
        <v>0</v>
      </c>
      <c r="K9" s="17">
        <v>0.8</v>
      </c>
      <c r="L9" s="17">
        <v>12</v>
      </c>
      <c r="M9" s="17">
        <v>82</v>
      </c>
      <c r="N9" s="17">
        <v>23</v>
      </c>
      <c r="O9" s="17">
        <v>1.54</v>
      </c>
    </row>
    <row r="10" spans="1:15" ht="30" customHeight="1" x14ac:dyDescent="0.3">
      <c r="A10" s="2"/>
      <c r="B10" s="14" t="s">
        <v>31</v>
      </c>
      <c r="C10" s="2">
        <f>SUM(C6:C9)</f>
        <v>500</v>
      </c>
      <c r="D10" s="17">
        <f t="shared" ref="D10:O10" si="0">SUM(D6:D9)</f>
        <v>23.2</v>
      </c>
      <c r="E10" s="17">
        <f t="shared" si="0"/>
        <v>45.8</v>
      </c>
      <c r="F10" s="17">
        <f t="shared" si="0"/>
        <v>44.8</v>
      </c>
      <c r="G10" s="17">
        <f t="shared" si="0"/>
        <v>682</v>
      </c>
      <c r="H10" s="17">
        <f t="shared" si="0"/>
        <v>485.1</v>
      </c>
      <c r="I10" s="17">
        <f t="shared" si="0"/>
        <v>0.12</v>
      </c>
      <c r="J10" s="17">
        <f t="shared" si="0"/>
        <v>1.6</v>
      </c>
      <c r="K10" s="17">
        <f t="shared" si="0"/>
        <v>3.0199999999999996</v>
      </c>
      <c r="L10" s="17">
        <f t="shared" si="0"/>
        <v>185.9</v>
      </c>
      <c r="M10" s="17">
        <f t="shared" si="0"/>
        <v>117</v>
      </c>
      <c r="N10" s="17">
        <f t="shared" si="0"/>
        <v>361.1</v>
      </c>
      <c r="O10" s="17">
        <f t="shared" si="0"/>
        <v>6.04</v>
      </c>
    </row>
    <row r="11" spans="1:15" ht="30" customHeight="1" x14ac:dyDescent="0.3">
      <c r="A11" s="2"/>
      <c r="B11" s="6" t="s">
        <v>37</v>
      </c>
      <c r="C11" s="2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30" customHeight="1" x14ac:dyDescent="0.3">
      <c r="A12" s="2">
        <v>82</v>
      </c>
      <c r="B12" s="8" t="s">
        <v>50</v>
      </c>
      <c r="C12" s="2">
        <v>200</v>
      </c>
      <c r="D12" s="17">
        <v>0.8</v>
      </c>
      <c r="E12" s="17">
        <v>0.8</v>
      </c>
      <c r="F12" s="17">
        <v>19.600000000000001</v>
      </c>
      <c r="G12" s="17">
        <v>88</v>
      </c>
      <c r="H12" s="17">
        <v>0</v>
      </c>
      <c r="I12" s="17">
        <v>0.06</v>
      </c>
      <c r="J12" s="17">
        <v>14</v>
      </c>
      <c r="K12" s="17">
        <v>0.4</v>
      </c>
      <c r="L12" s="17">
        <v>32.200000000000003</v>
      </c>
      <c r="M12" s="17">
        <v>18</v>
      </c>
      <c r="N12" s="17">
        <v>22</v>
      </c>
      <c r="O12" s="17">
        <v>4.42</v>
      </c>
    </row>
    <row r="13" spans="1:15" ht="30" customHeight="1" x14ac:dyDescent="0.3">
      <c r="A13" s="2"/>
      <c r="B13" s="14" t="s">
        <v>38</v>
      </c>
      <c r="C13" s="2">
        <f>SUM(C12)</f>
        <v>200</v>
      </c>
      <c r="D13" s="17">
        <f>D12</f>
        <v>0.8</v>
      </c>
      <c r="E13" s="17">
        <f t="shared" ref="E13:O13" si="1">E12</f>
        <v>0.8</v>
      </c>
      <c r="F13" s="17">
        <f t="shared" si="1"/>
        <v>19.600000000000001</v>
      </c>
      <c r="G13" s="17">
        <f t="shared" si="1"/>
        <v>88</v>
      </c>
      <c r="H13" s="17">
        <f t="shared" si="1"/>
        <v>0</v>
      </c>
      <c r="I13" s="17">
        <f t="shared" si="1"/>
        <v>0.06</v>
      </c>
      <c r="J13" s="17">
        <f t="shared" si="1"/>
        <v>14</v>
      </c>
      <c r="K13" s="17">
        <f t="shared" si="1"/>
        <v>0.4</v>
      </c>
      <c r="L13" s="17">
        <f t="shared" si="1"/>
        <v>32.200000000000003</v>
      </c>
      <c r="M13" s="17">
        <f t="shared" si="1"/>
        <v>18</v>
      </c>
      <c r="N13" s="17">
        <f t="shared" si="1"/>
        <v>22</v>
      </c>
      <c r="O13" s="17">
        <f t="shared" si="1"/>
        <v>4.42</v>
      </c>
    </row>
    <row r="14" spans="1:15" ht="30" customHeight="1" x14ac:dyDescent="0.3">
      <c r="A14" s="2"/>
      <c r="B14" s="5" t="s">
        <v>18</v>
      </c>
      <c r="C14" s="2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ht="35.25" customHeight="1" x14ac:dyDescent="0.3">
      <c r="A15" s="21" t="str">
        <f>"10/2"</f>
        <v>10/2</v>
      </c>
      <c r="B15" s="8" t="s">
        <v>84</v>
      </c>
      <c r="C15" s="28">
        <v>60</v>
      </c>
      <c r="D15" s="22">
        <v>0.45100000000000001</v>
      </c>
      <c r="E15" s="22">
        <v>5.2999999999999999E-2</v>
      </c>
      <c r="F15" s="22">
        <v>1.911</v>
      </c>
      <c r="G15" s="22">
        <v>7.56</v>
      </c>
      <c r="H15" s="22">
        <v>1.2999999999999999E-2</v>
      </c>
      <c r="I15" s="22">
        <v>2.4</v>
      </c>
      <c r="J15" s="22">
        <v>0</v>
      </c>
      <c r="K15" s="22">
        <v>6.0000000000000001E-3</v>
      </c>
      <c r="L15" s="22">
        <v>12.144</v>
      </c>
      <c r="M15" s="22">
        <v>21.923999999999999</v>
      </c>
      <c r="N15" s="22">
        <v>7.3079999999999998</v>
      </c>
      <c r="O15" s="22">
        <v>0.313</v>
      </c>
    </row>
    <row r="16" spans="1:15" ht="30" customHeight="1" x14ac:dyDescent="0.3">
      <c r="A16" s="7">
        <v>122</v>
      </c>
      <c r="B16" s="15" t="s">
        <v>48</v>
      </c>
      <c r="C16" s="2">
        <v>200</v>
      </c>
      <c r="D16" s="17">
        <v>7.4</v>
      </c>
      <c r="E16" s="17">
        <v>9.1</v>
      </c>
      <c r="F16" s="17">
        <v>8</v>
      </c>
      <c r="G16" s="17">
        <v>144</v>
      </c>
      <c r="H16" s="17">
        <v>12</v>
      </c>
      <c r="I16" s="17">
        <v>0.06</v>
      </c>
      <c r="J16" s="17">
        <v>5</v>
      </c>
      <c r="K16" s="17">
        <v>0.18</v>
      </c>
      <c r="L16" s="17">
        <v>24</v>
      </c>
      <c r="M16" s="17">
        <v>26</v>
      </c>
      <c r="N16" s="17">
        <v>117</v>
      </c>
      <c r="O16" s="17">
        <v>0.8</v>
      </c>
    </row>
    <row r="17" spans="1:15" ht="30" customHeight="1" x14ac:dyDescent="0.3">
      <c r="A17" s="18">
        <v>377</v>
      </c>
      <c r="B17" s="12" t="s">
        <v>23</v>
      </c>
      <c r="C17" s="2">
        <v>150</v>
      </c>
      <c r="D17" s="17">
        <v>4</v>
      </c>
      <c r="E17" s="17">
        <v>6</v>
      </c>
      <c r="F17" s="17">
        <v>8.6999999999999993</v>
      </c>
      <c r="G17" s="17">
        <v>105</v>
      </c>
      <c r="H17" s="17">
        <v>30</v>
      </c>
      <c r="I17" s="17">
        <v>0.12</v>
      </c>
      <c r="J17" s="17">
        <v>3.6</v>
      </c>
      <c r="K17" s="17">
        <v>0.15</v>
      </c>
      <c r="L17" s="17">
        <v>38</v>
      </c>
      <c r="M17" s="17">
        <v>24</v>
      </c>
      <c r="N17" s="17">
        <v>74</v>
      </c>
      <c r="O17" s="17">
        <v>0.83</v>
      </c>
    </row>
    <row r="18" spans="1:15" ht="30" customHeight="1" x14ac:dyDescent="0.3">
      <c r="A18" s="18">
        <v>321</v>
      </c>
      <c r="B18" s="12" t="s">
        <v>65</v>
      </c>
      <c r="C18" s="2">
        <v>90</v>
      </c>
      <c r="D18" s="17">
        <v>14</v>
      </c>
      <c r="E18" s="17">
        <v>13.5</v>
      </c>
      <c r="F18" s="17">
        <v>4.5</v>
      </c>
      <c r="G18" s="17">
        <v>197</v>
      </c>
      <c r="H18" s="17">
        <v>0</v>
      </c>
      <c r="I18" s="17">
        <v>0.05</v>
      </c>
      <c r="J18" s="17">
        <v>1.4</v>
      </c>
      <c r="K18" s="17">
        <v>1.28</v>
      </c>
      <c r="L18" s="17">
        <v>16</v>
      </c>
      <c r="M18" s="17">
        <v>25</v>
      </c>
      <c r="N18" s="17">
        <v>156</v>
      </c>
      <c r="O18" s="17">
        <v>2.2999999999999998</v>
      </c>
    </row>
    <row r="19" spans="1:15" ht="30" customHeight="1" x14ac:dyDescent="0.3">
      <c r="A19" s="18">
        <v>501</v>
      </c>
      <c r="B19" s="12" t="s">
        <v>53</v>
      </c>
      <c r="C19" s="2">
        <v>200</v>
      </c>
      <c r="D19" s="17">
        <v>1</v>
      </c>
      <c r="E19" s="17">
        <v>0.2</v>
      </c>
      <c r="F19" s="17">
        <v>20.2</v>
      </c>
      <c r="G19" s="17">
        <v>86</v>
      </c>
      <c r="H19" s="17">
        <v>0</v>
      </c>
      <c r="I19" s="17">
        <v>0.02</v>
      </c>
      <c r="J19" s="17">
        <v>4</v>
      </c>
      <c r="K19" s="17">
        <v>0.2</v>
      </c>
      <c r="L19" s="17">
        <v>14</v>
      </c>
      <c r="M19" s="17">
        <v>8</v>
      </c>
      <c r="N19" s="17">
        <v>14</v>
      </c>
      <c r="O19" s="17">
        <v>2.8</v>
      </c>
    </row>
    <row r="20" spans="1:15" ht="30" customHeight="1" x14ac:dyDescent="0.3">
      <c r="A20" s="18">
        <v>573</v>
      </c>
      <c r="B20" s="8" t="s">
        <v>20</v>
      </c>
      <c r="C20" s="2">
        <v>35</v>
      </c>
      <c r="D20" s="17">
        <v>2.7</v>
      </c>
      <c r="E20" s="17">
        <v>0.3</v>
      </c>
      <c r="F20" s="17">
        <v>17.2</v>
      </c>
      <c r="G20" s="17">
        <v>82</v>
      </c>
      <c r="H20" s="17">
        <v>0</v>
      </c>
      <c r="I20" s="17">
        <v>0.04</v>
      </c>
      <c r="J20" s="17">
        <v>0</v>
      </c>
      <c r="K20" s="17">
        <v>0.4</v>
      </c>
      <c r="L20" s="17">
        <v>7</v>
      </c>
      <c r="M20" s="17">
        <v>5</v>
      </c>
      <c r="N20" s="17">
        <v>23</v>
      </c>
      <c r="O20" s="17">
        <v>0.4</v>
      </c>
    </row>
    <row r="21" spans="1:15" ht="30" customHeight="1" x14ac:dyDescent="0.3">
      <c r="A21" s="18">
        <v>574</v>
      </c>
      <c r="B21" s="8" t="s">
        <v>19</v>
      </c>
      <c r="C21" s="2">
        <v>35</v>
      </c>
      <c r="D21" s="17">
        <v>3</v>
      </c>
      <c r="E21" s="17">
        <v>0.5</v>
      </c>
      <c r="F21" s="17">
        <v>14</v>
      </c>
      <c r="G21" s="17">
        <v>72</v>
      </c>
      <c r="H21" s="17">
        <v>0.1</v>
      </c>
      <c r="I21" s="17">
        <v>0</v>
      </c>
      <c r="J21" s="17">
        <v>0</v>
      </c>
      <c r="K21" s="17">
        <v>0.8</v>
      </c>
      <c r="L21" s="17">
        <v>12</v>
      </c>
      <c r="M21" s="17">
        <v>82</v>
      </c>
      <c r="N21" s="17">
        <v>23</v>
      </c>
      <c r="O21" s="17">
        <v>1.54</v>
      </c>
    </row>
    <row r="22" spans="1:15" ht="30" customHeight="1" x14ac:dyDescent="0.3">
      <c r="A22" s="10"/>
      <c r="B22" s="13" t="s">
        <v>32</v>
      </c>
      <c r="C22" s="2">
        <f>SUM(C15:C21)</f>
        <v>770</v>
      </c>
      <c r="D22" s="17">
        <f t="shared" ref="D22:O22" si="2">SUM(D15:D21)</f>
        <v>32.551000000000002</v>
      </c>
      <c r="E22" s="17">
        <f t="shared" si="2"/>
        <v>29.652999999999999</v>
      </c>
      <c r="F22" s="17">
        <f t="shared" si="2"/>
        <v>74.510999999999996</v>
      </c>
      <c r="G22" s="17">
        <f t="shared" si="2"/>
        <v>693.56</v>
      </c>
      <c r="H22" s="17">
        <f t="shared" si="2"/>
        <v>42.113</v>
      </c>
      <c r="I22" s="17">
        <f t="shared" si="2"/>
        <v>2.69</v>
      </c>
      <c r="J22" s="17">
        <f t="shared" si="2"/>
        <v>14</v>
      </c>
      <c r="K22" s="17">
        <f t="shared" si="2"/>
        <v>3.016</v>
      </c>
      <c r="L22" s="17">
        <f t="shared" si="2"/>
        <v>123.14400000000001</v>
      </c>
      <c r="M22" s="17">
        <f t="shared" si="2"/>
        <v>191.92400000000001</v>
      </c>
      <c r="N22" s="17">
        <f t="shared" si="2"/>
        <v>414.30799999999999</v>
      </c>
      <c r="O22" s="17">
        <f t="shared" si="2"/>
        <v>8.9830000000000005</v>
      </c>
    </row>
    <row r="23" spans="1:15" ht="30" customHeight="1" x14ac:dyDescent="0.3">
      <c r="A23" s="32" t="s">
        <v>21</v>
      </c>
      <c r="B23" s="33"/>
      <c r="C23" s="20">
        <f t="shared" ref="C23:O23" si="3">C10+C13+C22</f>
        <v>1470</v>
      </c>
      <c r="D23" s="17">
        <f t="shared" si="3"/>
        <v>56.551000000000002</v>
      </c>
      <c r="E23" s="17">
        <f t="shared" si="3"/>
        <v>76.252999999999986</v>
      </c>
      <c r="F23" s="17">
        <f t="shared" si="3"/>
        <v>138.911</v>
      </c>
      <c r="G23" s="17">
        <f t="shared" si="3"/>
        <v>1463.56</v>
      </c>
      <c r="H23" s="17">
        <f t="shared" si="3"/>
        <v>527.21299999999997</v>
      </c>
      <c r="I23" s="17">
        <f t="shared" si="3"/>
        <v>2.87</v>
      </c>
      <c r="J23" s="17">
        <f t="shared" si="3"/>
        <v>29.6</v>
      </c>
      <c r="K23" s="17">
        <f t="shared" si="3"/>
        <v>6.4359999999999999</v>
      </c>
      <c r="L23" s="17">
        <f t="shared" si="3"/>
        <v>341.24400000000003</v>
      </c>
      <c r="M23" s="17">
        <f t="shared" si="3"/>
        <v>326.92399999999998</v>
      </c>
      <c r="N23" s="17">
        <f t="shared" si="3"/>
        <v>797.40800000000002</v>
      </c>
      <c r="O23" s="17">
        <f t="shared" si="3"/>
        <v>19.443000000000001</v>
      </c>
    </row>
    <row r="24" spans="1:15" ht="18" customHeight="1" x14ac:dyDescent="0.3"/>
  </sheetData>
  <mergeCells count="10">
    <mergeCell ref="A23:B23"/>
    <mergeCell ref="A1:O1"/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  <pageSetup paperSize="9" scale="6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opLeftCell="A10" zoomScale="60" zoomScaleNormal="60" workbookViewId="0">
      <selection activeCell="A16" sqref="A16:O16"/>
    </sheetView>
  </sheetViews>
  <sheetFormatPr defaultRowHeight="18.75" x14ac:dyDescent="0.3"/>
  <cols>
    <col min="1" max="1" width="8.28515625" style="1" customWidth="1"/>
    <col min="2" max="2" width="69" style="1" customWidth="1"/>
    <col min="3" max="3" width="10.28515625" style="1" customWidth="1"/>
    <col min="4" max="4" width="9.140625" style="1" customWidth="1"/>
    <col min="5" max="5" width="9.28515625" style="1" bestFit="1" customWidth="1"/>
    <col min="6" max="6" width="9.7109375" style="1" bestFit="1" customWidth="1"/>
    <col min="7" max="7" width="16" style="1" customWidth="1"/>
    <col min="8" max="8" width="10.7109375" style="1" customWidth="1"/>
    <col min="9" max="9" width="9.7109375" style="1" customWidth="1"/>
    <col min="10" max="10" width="8.85546875" style="1" customWidth="1"/>
    <col min="11" max="11" width="9" style="1" customWidth="1"/>
    <col min="12" max="12" width="11.42578125" style="1" customWidth="1"/>
    <col min="13" max="13" width="12" style="1" customWidth="1"/>
    <col min="14" max="14" width="10.85546875" style="1" customWidth="1"/>
    <col min="15" max="15" width="8.85546875" style="1" customWidth="1"/>
    <col min="16" max="16384" width="9.140625" style="1"/>
  </cols>
  <sheetData>
    <row r="1" spans="1:15" ht="65.25" customHeight="1" x14ac:dyDescent="0.3">
      <c r="A1" s="30" t="s">
        <v>73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38.25" customHeight="1" x14ac:dyDescent="0.3">
      <c r="A2" s="31" t="s">
        <v>85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36" customHeight="1" x14ac:dyDescent="0.3">
      <c r="A3" s="37" t="s">
        <v>1</v>
      </c>
      <c r="B3" s="39" t="s">
        <v>0</v>
      </c>
      <c r="C3" s="41" t="s">
        <v>3</v>
      </c>
      <c r="D3" s="43" t="s">
        <v>2</v>
      </c>
      <c r="E3" s="44"/>
      <c r="F3" s="45"/>
      <c r="G3" s="41" t="s">
        <v>7</v>
      </c>
      <c r="H3" s="43" t="s">
        <v>8</v>
      </c>
      <c r="I3" s="44"/>
      <c r="J3" s="44"/>
      <c r="K3" s="45"/>
      <c r="L3" s="34" t="s">
        <v>12</v>
      </c>
      <c r="M3" s="35"/>
      <c r="N3" s="35"/>
      <c r="O3" s="36"/>
    </row>
    <row r="4" spans="1:15" ht="35.25" customHeight="1" x14ac:dyDescent="0.3">
      <c r="A4" s="38"/>
      <c r="B4" s="40"/>
      <c r="C4" s="42"/>
      <c r="D4" s="2" t="s">
        <v>5</v>
      </c>
      <c r="E4" s="2" t="s">
        <v>4</v>
      </c>
      <c r="F4" s="3" t="s">
        <v>6</v>
      </c>
      <c r="G4" s="42"/>
      <c r="H4" s="16" t="s">
        <v>10</v>
      </c>
      <c r="I4" s="16" t="s">
        <v>30</v>
      </c>
      <c r="J4" s="2" t="s">
        <v>9</v>
      </c>
      <c r="K4" s="2" t="s">
        <v>11</v>
      </c>
      <c r="L4" s="2" t="s">
        <v>13</v>
      </c>
      <c r="M4" s="2" t="s">
        <v>15</v>
      </c>
      <c r="N4" s="2" t="s">
        <v>14</v>
      </c>
      <c r="O4" s="2" t="s">
        <v>16</v>
      </c>
    </row>
    <row r="5" spans="1:15" ht="30" customHeight="1" x14ac:dyDescent="0.3">
      <c r="A5" s="4"/>
      <c r="B5" s="6" t="s">
        <v>17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30.75" customHeight="1" x14ac:dyDescent="0.3">
      <c r="A6" s="18">
        <v>279</v>
      </c>
      <c r="B6" s="9" t="s">
        <v>36</v>
      </c>
      <c r="C6" s="2">
        <v>200</v>
      </c>
      <c r="D6" s="17">
        <v>31.8</v>
      </c>
      <c r="E6" s="17">
        <v>15.4</v>
      </c>
      <c r="F6" s="17">
        <v>30</v>
      </c>
      <c r="G6" s="17">
        <v>388</v>
      </c>
      <c r="H6" s="17">
        <v>104</v>
      </c>
      <c r="I6" s="17">
        <v>0.16</v>
      </c>
      <c r="J6" s="17">
        <v>0</v>
      </c>
      <c r="K6" s="17">
        <v>1.2</v>
      </c>
      <c r="L6" s="17">
        <v>306</v>
      </c>
      <c r="M6" s="17">
        <v>44</v>
      </c>
      <c r="N6" s="17">
        <v>424</v>
      </c>
      <c r="O6" s="17">
        <v>1.5</v>
      </c>
    </row>
    <row r="7" spans="1:15" ht="30.75" customHeight="1" x14ac:dyDescent="0.3">
      <c r="A7" s="18">
        <v>86</v>
      </c>
      <c r="B7" s="8" t="s">
        <v>75</v>
      </c>
      <c r="C7" s="2">
        <v>30</v>
      </c>
      <c r="D7" s="17">
        <v>0.12</v>
      </c>
      <c r="E7" s="17">
        <v>0</v>
      </c>
      <c r="F7" s="17">
        <v>19.5</v>
      </c>
      <c r="G7" s="17">
        <v>79</v>
      </c>
      <c r="H7" s="17">
        <v>0</v>
      </c>
      <c r="I7" s="17">
        <v>3.0000000000000001E-3</v>
      </c>
      <c r="J7" s="17">
        <v>0.15</v>
      </c>
      <c r="K7" s="17">
        <v>0</v>
      </c>
      <c r="L7" s="17">
        <v>4</v>
      </c>
      <c r="M7" s="17">
        <v>2</v>
      </c>
      <c r="N7" s="17">
        <v>3</v>
      </c>
      <c r="O7" s="17">
        <v>0.4</v>
      </c>
    </row>
    <row r="8" spans="1:15" ht="30" customHeight="1" x14ac:dyDescent="0.3">
      <c r="A8" s="19">
        <v>63</v>
      </c>
      <c r="B8" s="8" t="s">
        <v>40</v>
      </c>
      <c r="C8" s="2">
        <v>45</v>
      </c>
      <c r="D8" s="17">
        <v>10</v>
      </c>
      <c r="E8" s="17">
        <v>13</v>
      </c>
      <c r="F8" s="17">
        <v>14</v>
      </c>
      <c r="G8" s="17">
        <v>215</v>
      </c>
      <c r="H8" s="17">
        <v>90</v>
      </c>
      <c r="I8" s="17">
        <v>0.04</v>
      </c>
      <c r="J8" s="17">
        <v>0.14000000000000001</v>
      </c>
      <c r="K8" s="17">
        <v>0.4</v>
      </c>
      <c r="L8" s="17">
        <v>297</v>
      </c>
      <c r="M8" s="17">
        <v>20</v>
      </c>
      <c r="N8" s="17">
        <v>195</v>
      </c>
      <c r="O8" s="17">
        <v>0.53</v>
      </c>
    </row>
    <row r="9" spans="1:15" ht="30" customHeight="1" x14ac:dyDescent="0.3">
      <c r="A9" s="18">
        <v>462</v>
      </c>
      <c r="B9" s="8" t="s">
        <v>34</v>
      </c>
      <c r="C9" s="2">
        <v>200</v>
      </c>
      <c r="D9" s="17">
        <v>3.3</v>
      </c>
      <c r="E9" s="17">
        <v>2.9</v>
      </c>
      <c r="F9" s="17">
        <v>13.8</v>
      </c>
      <c r="G9" s="17">
        <v>94</v>
      </c>
      <c r="H9" s="17">
        <v>19</v>
      </c>
      <c r="I9" s="17">
        <v>0.03</v>
      </c>
      <c r="J9" s="17">
        <v>0.7</v>
      </c>
      <c r="K9" s="17">
        <v>0.01</v>
      </c>
      <c r="L9" s="17">
        <v>111.3</v>
      </c>
      <c r="M9" s="17">
        <v>22.3</v>
      </c>
      <c r="N9" s="17">
        <v>91.1</v>
      </c>
      <c r="O9" s="17">
        <v>0.65</v>
      </c>
    </row>
    <row r="10" spans="1:15" ht="30" customHeight="1" x14ac:dyDescent="0.3">
      <c r="A10" s="18">
        <v>574</v>
      </c>
      <c r="B10" s="8" t="s">
        <v>19</v>
      </c>
      <c r="C10" s="2">
        <v>35</v>
      </c>
      <c r="D10" s="17">
        <v>3</v>
      </c>
      <c r="E10" s="17">
        <v>0.5</v>
      </c>
      <c r="F10" s="17">
        <v>14</v>
      </c>
      <c r="G10" s="17">
        <v>72</v>
      </c>
      <c r="H10" s="17">
        <v>0.1</v>
      </c>
      <c r="I10" s="17">
        <v>0</v>
      </c>
      <c r="J10" s="17">
        <v>0</v>
      </c>
      <c r="K10" s="17">
        <v>0.8</v>
      </c>
      <c r="L10" s="17">
        <v>12</v>
      </c>
      <c r="M10" s="17">
        <v>82</v>
      </c>
      <c r="N10" s="17">
        <v>23</v>
      </c>
      <c r="O10" s="17">
        <v>1.54</v>
      </c>
    </row>
    <row r="11" spans="1:15" ht="30" customHeight="1" x14ac:dyDescent="0.3">
      <c r="A11" s="2"/>
      <c r="B11" s="14" t="s">
        <v>31</v>
      </c>
      <c r="C11" s="2">
        <f>SUM(C6:C10)</f>
        <v>510</v>
      </c>
      <c r="D11" s="17">
        <f>SUM(D6:D10)</f>
        <v>48.22</v>
      </c>
      <c r="E11" s="17">
        <f t="shared" ref="E11:O11" si="0">SUM(E6:E10)</f>
        <v>31.799999999999997</v>
      </c>
      <c r="F11" s="17">
        <f t="shared" si="0"/>
        <v>91.3</v>
      </c>
      <c r="G11" s="17">
        <f t="shared" si="0"/>
        <v>848</v>
      </c>
      <c r="H11" s="17">
        <f t="shared" si="0"/>
        <v>213.1</v>
      </c>
      <c r="I11" s="17">
        <f t="shared" si="0"/>
        <v>0.23300000000000001</v>
      </c>
      <c r="J11" s="17">
        <f t="shared" si="0"/>
        <v>0.99</v>
      </c>
      <c r="K11" s="17">
        <f t="shared" si="0"/>
        <v>2.41</v>
      </c>
      <c r="L11" s="17">
        <f t="shared" si="0"/>
        <v>730.3</v>
      </c>
      <c r="M11" s="17">
        <f t="shared" si="0"/>
        <v>170.3</v>
      </c>
      <c r="N11" s="17">
        <f t="shared" si="0"/>
        <v>736.1</v>
      </c>
      <c r="O11" s="17">
        <f t="shared" si="0"/>
        <v>4.6199999999999992</v>
      </c>
    </row>
    <row r="12" spans="1:15" ht="30" customHeight="1" x14ac:dyDescent="0.3">
      <c r="A12" s="2"/>
      <c r="B12" s="6" t="s">
        <v>37</v>
      </c>
      <c r="C12" s="2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30" customHeight="1" x14ac:dyDescent="0.3">
      <c r="A13" s="2">
        <v>82</v>
      </c>
      <c r="B13" s="8" t="s">
        <v>50</v>
      </c>
      <c r="C13" s="2">
        <v>200</v>
      </c>
      <c r="D13" s="17">
        <v>0.8</v>
      </c>
      <c r="E13" s="17">
        <v>0.8</v>
      </c>
      <c r="F13" s="17">
        <v>19.600000000000001</v>
      </c>
      <c r="G13" s="17">
        <v>88</v>
      </c>
      <c r="H13" s="17">
        <v>0</v>
      </c>
      <c r="I13" s="17">
        <v>0.06</v>
      </c>
      <c r="J13" s="17">
        <v>14</v>
      </c>
      <c r="K13" s="17">
        <v>0.4</v>
      </c>
      <c r="L13" s="17">
        <v>32.200000000000003</v>
      </c>
      <c r="M13" s="17">
        <v>18</v>
      </c>
      <c r="N13" s="17">
        <v>22</v>
      </c>
      <c r="O13" s="17">
        <v>4.42</v>
      </c>
    </row>
    <row r="14" spans="1:15" ht="30" customHeight="1" x14ac:dyDescent="0.3">
      <c r="A14" s="2"/>
      <c r="B14" s="14" t="s">
        <v>38</v>
      </c>
      <c r="C14" s="2">
        <f>SUM(C13)</f>
        <v>200</v>
      </c>
      <c r="D14" s="17">
        <f>D13</f>
        <v>0.8</v>
      </c>
      <c r="E14" s="17">
        <f t="shared" ref="E14:O14" si="1">E13</f>
        <v>0.8</v>
      </c>
      <c r="F14" s="17">
        <f t="shared" si="1"/>
        <v>19.600000000000001</v>
      </c>
      <c r="G14" s="17">
        <f t="shared" si="1"/>
        <v>88</v>
      </c>
      <c r="H14" s="17">
        <f t="shared" si="1"/>
        <v>0</v>
      </c>
      <c r="I14" s="17">
        <f t="shared" si="1"/>
        <v>0.06</v>
      </c>
      <c r="J14" s="17">
        <f t="shared" si="1"/>
        <v>14</v>
      </c>
      <c r="K14" s="17">
        <f t="shared" si="1"/>
        <v>0.4</v>
      </c>
      <c r="L14" s="17">
        <f t="shared" si="1"/>
        <v>32.200000000000003</v>
      </c>
      <c r="M14" s="17">
        <f t="shared" si="1"/>
        <v>18</v>
      </c>
      <c r="N14" s="17">
        <f t="shared" si="1"/>
        <v>22</v>
      </c>
      <c r="O14" s="17">
        <f t="shared" si="1"/>
        <v>4.42</v>
      </c>
    </row>
    <row r="15" spans="1:15" ht="30" customHeight="1" x14ac:dyDescent="0.3">
      <c r="A15" s="2"/>
      <c r="B15" s="5" t="s">
        <v>18</v>
      </c>
      <c r="C15" s="2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1:15" ht="35.25" customHeight="1" x14ac:dyDescent="0.3">
      <c r="A16" s="21" t="str">
        <f>"10/5"</f>
        <v>10/5</v>
      </c>
      <c r="B16" s="9" t="s">
        <v>83</v>
      </c>
      <c r="C16" s="28">
        <v>60</v>
      </c>
      <c r="D16" s="22">
        <v>0.65700000000000003</v>
      </c>
      <c r="E16" s="22">
        <v>0.11899999999999999</v>
      </c>
      <c r="F16" s="22">
        <v>2.2690000000000001</v>
      </c>
      <c r="G16" s="22">
        <v>14.609</v>
      </c>
      <c r="H16" s="22">
        <v>3.5999999999999997E-2</v>
      </c>
      <c r="I16" s="22">
        <v>14.914</v>
      </c>
      <c r="J16" s="22">
        <v>0</v>
      </c>
      <c r="K16" s="22">
        <v>0</v>
      </c>
      <c r="L16" s="22">
        <v>9.532</v>
      </c>
      <c r="M16" s="22">
        <v>15.75</v>
      </c>
      <c r="N16" s="22">
        <v>12.000999999999999</v>
      </c>
      <c r="O16" s="22">
        <v>0.54700000000000004</v>
      </c>
    </row>
    <row r="17" spans="1:15" ht="30" customHeight="1" x14ac:dyDescent="0.3">
      <c r="A17" s="7">
        <v>98</v>
      </c>
      <c r="B17" s="15" t="s">
        <v>64</v>
      </c>
      <c r="C17" s="2">
        <v>200</v>
      </c>
      <c r="D17" s="17">
        <v>1.9</v>
      </c>
      <c r="E17" s="17">
        <v>3.8</v>
      </c>
      <c r="F17" s="17">
        <v>8.3000000000000007</v>
      </c>
      <c r="G17" s="17">
        <v>75</v>
      </c>
      <c r="H17" s="17">
        <v>0</v>
      </c>
      <c r="I17" s="17">
        <v>0.05</v>
      </c>
      <c r="J17" s="17">
        <v>6.3</v>
      </c>
      <c r="K17" s="17">
        <v>1.9</v>
      </c>
      <c r="L17" s="17">
        <v>29</v>
      </c>
      <c r="M17" s="17">
        <v>23</v>
      </c>
      <c r="N17" s="17">
        <v>49</v>
      </c>
      <c r="O17" s="17">
        <v>1.1599999999999999</v>
      </c>
    </row>
    <row r="18" spans="1:15" ht="30" customHeight="1" x14ac:dyDescent="0.3">
      <c r="A18" s="7">
        <v>375</v>
      </c>
      <c r="B18" s="12" t="s">
        <v>60</v>
      </c>
      <c r="C18" s="2">
        <v>200</v>
      </c>
      <c r="D18" s="17">
        <v>12.3</v>
      </c>
      <c r="E18" s="17">
        <v>8.1999999999999993</v>
      </c>
      <c r="F18" s="17">
        <v>24.8</v>
      </c>
      <c r="G18" s="17">
        <v>223</v>
      </c>
      <c r="H18" s="17">
        <v>15</v>
      </c>
      <c r="I18" s="17">
        <v>0.04</v>
      </c>
      <c r="J18" s="17">
        <v>0</v>
      </c>
      <c r="K18" s="17">
        <v>0.6</v>
      </c>
      <c r="L18" s="17">
        <v>20</v>
      </c>
      <c r="M18" s="17">
        <v>28</v>
      </c>
      <c r="N18" s="17">
        <v>87</v>
      </c>
      <c r="O18" s="17">
        <v>0.71</v>
      </c>
    </row>
    <row r="19" spans="1:15" ht="33" customHeight="1" x14ac:dyDescent="0.3">
      <c r="A19" s="18">
        <v>487</v>
      </c>
      <c r="B19" s="12" t="s">
        <v>77</v>
      </c>
      <c r="C19" s="2">
        <v>200</v>
      </c>
      <c r="D19" s="17">
        <v>0.3</v>
      </c>
      <c r="E19" s="17">
        <v>0.2</v>
      </c>
      <c r="F19" s="17">
        <v>14.2</v>
      </c>
      <c r="G19" s="17">
        <v>60</v>
      </c>
      <c r="H19" s="17">
        <v>0</v>
      </c>
      <c r="I19" s="17">
        <v>0.02</v>
      </c>
      <c r="J19" s="17">
        <v>3.3</v>
      </c>
      <c r="K19" s="17">
        <v>0.1</v>
      </c>
      <c r="L19" s="17">
        <v>13.5</v>
      </c>
      <c r="M19" s="17">
        <v>5.9</v>
      </c>
      <c r="N19" s="17">
        <v>8</v>
      </c>
      <c r="O19" s="17">
        <v>1.1599999999999999</v>
      </c>
    </row>
    <row r="20" spans="1:15" ht="30" customHeight="1" x14ac:dyDescent="0.3">
      <c r="A20" s="18">
        <v>573</v>
      </c>
      <c r="B20" s="8" t="s">
        <v>20</v>
      </c>
      <c r="C20" s="2">
        <v>35</v>
      </c>
      <c r="D20" s="17">
        <v>2.7</v>
      </c>
      <c r="E20" s="17">
        <v>0.3</v>
      </c>
      <c r="F20" s="17">
        <v>17.2</v>
      </c>
      <c r="G20" s="17">
        <v>82</v>
      </c>
      <c r="H20" s="17">
        <v>0</v>
      </c>
      <c r="I20" s="17">
        <v>0.04</v>
      </c>
      <c r="J20" s="17">
        <v>0</v>
      </c>
      <c r="K20" s="17">
        <v>0.4</v>
      </c>
      <c r="L20" s="17">
        <v>7</v>
      </c>
      <c r="M20" s="17">
        <v>5</v>
      </c>
      <c r="N20" s="17">
        <v>23</v>
      </c>
      <c r="O20" s="17">
        <v>0.4</v>
      </c>
    </row>
    <row r="21" spans="1:15" ht="30" customHeight="1" x14ac:dyDescent="0.3">
      <c r="A21" s="18">
        <v>574</v>
      </c>
      <c r="B21" s="8" t="s">
        <v>19</v>
      </c>
      <c r="C21" s="2">
        <v>35</v>
      </c>
      <c r="D21" s="17">
        <v>3</v>
      </c>
      <c r="E21" s="17">
        <v>0.5</v>
      </c>
      <c r="F21" s="17">
        <v>14</v>
      </c>
      <c r="G21" s="17">
        <v>72</v>
      </c>
      <c r="H21" s="17">
        <v>0.1</v>
      </c>
      <c r="I21" s="17">
        <v>0</v>
      </c>
      <c r="J21" s="17">
        <v>0</v>
      </c>
      <c r="K21" s="17">
        <v>0.8</v>
      </c>
      <c r="L21" s="17">
        <v>12</v>
      </c>
      <c r="M21" s="17">
        <v>82</v>
      </c>
      <c r="N21" s="17">
        <v>23</v>
      </c>
      <c r="O21" s="17">
        <v>1.54</v>
      </c>
    </row>
    <row r="22" spans="1:15" ht="30" customHeight="1" x14ac:dyDescent="0.3">
      <c r="A22" s="10"/>
      <c r="B22" s="13" t="s">
        <v>32</v>
      </c>
      <c r="C22" s="2">
        <f>SUM(C16:C21)</f>
        <v>730</v>
      </c>
      <c r="D22" s="17">
        <f t="shared" ref="D22:O22" si="2">SUM(D16:D21)</f>
        <v>20.857000000000003</v>
      </c>
      <c r="E22" s="17">
        <f t="shared" si="2"/>
        <v>13.119</v>
      </c>
      <c r="F22" s="17">
        <f t="shared" si="2"/>
        <v>80.769000000000005</v>
      </c>
      <c r="G22" s="17">
        <f t="shared" si="2"/>
        <v>526.60899999999992</v>
      </c>
      <c r="H22" s="17">
        <f t="shared" si="2"/>
        <v>15.135999999999999</v>
      </c>
      <c r="I22" s="17">
        <f t="shared" si="2"/>
        <v>15.063999999999998</v>
      </c>
      <c r="J22" s="17">
        <f t="shared" si="2"/>
        <v>9.6</v>
      </c>
      <c r="K22" s="17">
        <f t="shared" si="2"/>
        <v>3.8</v>
      </c>
      <c r="L22" s="17">
        <f t="shared" si="2"/>
        <v>91.031999999999996</v>
      </c>
      <c r="M22" s="17">
        <f t="shared" si="2"/>
        <v>159.65</v>
      </c>
      <c r="N22" s="17">
        <f t="shared" si="2"/>
        <v>202.001</v>
      </c>
      <c r="O22" s="17">
        <f t="shared" si="2"/>
        <v>5.5169999999999995</v>
      </c>
    </row>
    <row r="23" spans="1:15" ht="30" customHeight="1" x14ac:dyDescent="0.3">
      <c r="A23" s="32" t="s">
        <v>21</v>
      </c>
      <c r="B23" s="33"/>
      <c r="C23" s="20">
        <f t="shared" ref="C23:O23" si="3">C11+C14+C22</f>
        <v>1440</v>
      </c>
      <c r="D23" s="17">
        <f t="shared" si="3"/>
        <v>69.876999999999995</v>
      </c>
      <c r="E23" s="17">
        <f t="shared" si="3"/>
        <v>45.718999999999994</v>
      </c>
      <c r="F23" s="17">
        <f t="shared" si="3"/>
        <v>191.66900000000001</v>
      </c>
      <c r="G23" s="17">
        <f t="shared" si="3"/>
        <v>1462.6089999999999</v>
      </c>
      <c r="H23" s="17">
        <f t="shared" si="3"/>
        <v>228.23599999999999</v>
      </c>
      <c r="I23" s="17">
        <f t="shared" si="3"/>
        <v>15.356999999999998</v>
      </c>
      <c r="J23" s="17">
        <f t="shared" si="3"/>
        <v>24.59</v>
      </c>
      <c r="K23" s="17">
        <f t="shared" si="3"/>
        <v>6.6099999999999994</v>
      </c>
      <c r="L23" s="17">
        <f t="shared" si="3"/>
        <v>853.53200000000004</v>
      </c>
      <c r="M23" s="17">
        <f t="shared" si="3"/>
        <v>347.95000000000005</v>
      </c>
      <c r="N23" s="17">
        <f t="shared" si="3"/>
        <v>960.101</v>
      </c>
      <c r="O23" s="17">
        <f t="shared" si="3"/>
        <v>14.556999999999999</v>
      </c>
    </row>
    <row r="24" spans="1:15" ht="18" customHeight="1" x14ac:dyDescent="0.3"/>
  </sheetData>
  <mergeCells count="10">
    <mergeCell ref="A23:B23"/>
    <mergeCell ref="A1:O1"/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zoomScale="70" zoomScaleNormal="70" workbookViewId="0">
      <selection activeCell="A16" sqref="A16:O16"/>
    </sheetView>
  </sheetViews>
  <sheetFormatPr defaultRowHeight="18.75" x14ac:dyDescent="0.3"/>
  <cols>
    <col min="1" max="1" width="8.28515625" style="1" customWidth="1"/>
    <col min="2" max="2" width="69" style="1" customWidth="1"/>
    <col min="3" max="3" width="10.28515625" style="1" customWidth="1"/>
    <col min="4" max="4" width="9.140625" style="1" customWidth="1"/>
    <col min="5" max="5" width="9.28515625" style="1" bestFit="1" customWidth="1"/>
    <col min="6" max="6" width="9.7109375" style="1" bestFit="1" customWidth="1"/>
    <col min="7" max="7" width="16" style="1" customWidth="1"/>
    <col min="8" max="8" width="10.7109375" style="1" customWidth="1"/>
    <col min="9" max="9" width="9.7109375" style="1" customWidth="1"/>
    <col min="10" max="10" width="8.85546875" style="1" customWidth="1"/>
    <col min="11" max="11" width="9" style="1" customWidth="1"/>
    <col min="12" max="12" width="11.42578125" style="1" customWidth="1"/>
    <col min="13" max="13" width="12" style="1" customWidth="1"/>
    <col min="14" max="14" width="10.85546875" style="1" customWidth="1"/>
    <col min="15" max="15" width="8.85546875" style="1" customWidth="1"/>
    <col min="16" max="16384" width="9.140625" style="1"/>
  </cols>
  <sheetData>
    <row r="1" spans="1:15" ht="65.25" customHeight="1" x14ac:dyDescent="0.3">
      <c r="A1" s="30" t="s">
        <v>27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38.25" customHeight="1" x14ac:dyDescent="0.3">
      <c r="A2" s="31" t="s">
        <v>85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36" customHeight="1" x14ac:dyDescent="0.3">
      <c r="A3" s="37" t="s">
        <v>1</v>
      </c>
      <c r="B3" s="39" t="s">
        <v>0</v>
      </c>
      <c r="C3" s="41" t="s">
        <v>3</v>
      </c>
      <c r="D3" s="43" t="s">
        <v>2</v>
      </c>
      <c r="E3" s="44"/>
      <c r="F3" s="45"/>
      <c r="G3" s="41" t="s">
        <v>7</v>
      </c>
      <c r="H3" s="43" t="s">
        <v>8</v>
      </c>
      <c r="I3" s="44"/>
      <c r="J3" s="44"/>
      <c r="K3" s="45"/>
      <c r="L3" s="34" t="s">
        <v>12</v>
      </c>
      <c r="M3" s="35"/>
      <c r="N3" s="35"/>
      <c r="O3" s="36"/>
    </row>
    <row r="4" spans="1:15" ht="35.25" customHeight="1" x14ac:dyDescent="0.3">
      <c r="A4" s="38"/>
      <c r="B4" s="40"/>
      <c r="C4" s="42"/>
      <c r="D4" s="2" t="s">
        <v>5</v>
      </c>
      <c r="E4" s="2" t="s">
        <v>4</v>
      </c>
      <c r="F4" s="3" t="s">
        <v>6</v>
      </c>
      <c r="G4" s="42"/>
      <c r="H4" s="16" t="s">
        <v>10</v>
      </c>
      <c r="I4" s="16" t="s">
        <v>30</v>
      </c>
      <c r="J4" s="2" t="s">
        <v>9</v>
      </c>
      <c r="K4" s="2" t="s">
        <v>11</v>
      </c>
      <c r="L4" s="2" t="s">
        <v>13</v>
      </c>
      <c r="M4" s="2" t="s">
        <v>15</v>
      </c>
      <c r="N4" s="2" t="s">
        <v>14</v>
      </c>
      <c r="O4" s="2" t="s">
        <v>16</v>
      </c>
    </row>
    <row r="5" spans="1:15" ht="30" customHeight="1" x14ac:dyDescent="0.3">
      <c r="A5" s="4"/>
      <c r="B5" s="6" t="s">
        <v>17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30.75" customHeight="1" x14ac:dyDescent="0.3">
      <c r="A6" s="18">
        <v>279</v>
      </c>
      <c r="B6" s="9" t="s">
        <v>36</v>
      </c>
      <c r="C6" s="2">
        <v>200</v>
      </c>
      <c r="D6" s="17">
        <v>31.8</v>
      </c>
      <c r="E6" s="17">
        <v>15.4</v>
      </c>
      <c r="F6" s="17">
        <v>30</v>
      </c>
      <c r="G6" s="17">
        <v>388</v>
      </c>
      <c r="H6" s="17">
        <v>104</v>
      </c>
      <c r="I6" s="17">
        <v>0.16</v>
      </c>
      <c r="J6" s="17">
        <v>0</v>
      </c>
      <c r="K6" s="17">
        <v>1.2</v>
      </c>
      <c r="L6" s="17">
        <v>306</v>
      </c>
      <c r="M6" s="17">
        <v>44</v>
      </c>
      <c r="N6" s="17">
        <v>424</v>
      </c>
      <c r="O6" s="17">
        <v>1.5</v>
      </c>
    </row>
    <row r="7" spans="1:15" ht="30" customHeight="1" x14ac:dyDescent="0.3">
      <c r="A7" s="18">
        <v>471</v>
      </c>
      <c r="B7" s="8" t="s">
        <v>43</v>
      </c>
      <c r="C7" s="2">
        <v>30</v>
      </c>
      <c r="D7" s="17">
        <v>2.2000000000000002</v>
      </c>
      <c r="E7" s="17">
        <v>2.6</v>
      </c>
      <c r="F7" s="17">
        <v>16.7</v>
      </c>
      <c r="G7" s="17">
        <v>98</v>
      </c>
      <c r="H7" s="17">
        <v>13</v>
      </c>
      <c r="I7" s="17">
        <v>0.02</v>
      </c>
      <c r="J7" s="17">
        <v>0.3</v>
      </c>
      <c r="K7" s="17">
        <v>0.06</v>
      </c>
      <c r="L7" s="17">
        <v>92</v>
      </c>
      <c r="M7" s="17">
        <v>10</v>
      </c>
      <c r="N7" s="17">
        <v>66</v>
      </c>
      <c r="O7" s="17">
        <v>0.06</v>
      </c>
    </row>
    <row r="8" spans="1:15" ht="30" customHeight="1" x14ac:dyDescent="0.3">
      <c r="A8" s="18">
        <v>459</v>
      </c>
      <c r="B8" s="8" t="s">
        <v>33</v>
      </c>
      <c r="C8" s="2">
        <v>200</v>
      </c>
      <c r="D8" s="17">
        <v>0.3</v>
      </c>
      <c r="E8" s="17">
        <v>0.1</v>
      </c>
      <c r="F8" s="17">
        <v>9.5</v>
      </c>
      <c r="G8" s="17">
        <v>40</v>
      </c>
      <c r="H8" s="17">
        <v>0</v>
      </c>
      <c r="I8" s="17">
        <v>0</v>
      </c>
      <c r="J8" s="17">
        <v>1</v>
      </c>
      <c r="K8" s="17">
        <v>0.02</v>
      </c>
      <c r="L8" s="17">
        <v>7.9</v>
      </c>
      <c r="M8" s="17">
        <v>5</v>
      </c>
      <c r="N8" s="17">
        <v>9.1</v>
      </c>
      <c r="O8" s="17">
        <v>0.87</v>
      </c>
    </row>
    <row r="9" spans="1:15" ht="30" customHeight="1" x14ac:dyDescent="0.3">
      <c r="A9" s="19">
        <v>573</v>
      </c>
      <c r="B9" s="8" t="s">
        <v>20</v>
      </c>
      <c r="C9" s="2">
        <v>35</v>
      </c>
      <c r="D9" s="17">
        <v>2.7</v>
      </c>
      <c r="E9" s="17">
        <v>0.3</v>
      </c>
      <c r="F9" s="17">
        <v>17.2</v>
      </c>
      <c r="G9" s="17">
        <v>82</v>
      </c>
      <c r="H9" s="17">
        <v>0</v>
      </c>
      <c r="I9" s="17">
        <v>0.04</v>
      </c>
      <c r="J9" s="17">
        <v>0</v>
      </c>
      <c r="K9" s="17">
        <v>0.4</v>
      </c>
      <c r="L9" s="17">
        <v>7</v>
      </c>
      <c r="M9" s="17">
        <v>5</v>
      </c>
      <c r="N9" s="17">
        <v>23</v>
      </c>
      <c r="O9" s="17">
        <v>0.4</v>
      </c>
    </row>
    <row r="10" spans="1:15" ht="30" customHeight="1" x14ac:dyDescent="0.3">
      <c r="A10" s="19">
        <v>574</v>
      </c>
      <c r="B10" s="8" t="s">
        <v>19</v>
      </c>
      <c r="C10" s="2">
        <v>35</v>
      </c>
      <c r="D10" s="17">
        <v>3</v>
      </c>
      <c r="E10" s="17">
        <v>0.5</v>
      </c>
      <c r="F10" s="17">
        <v>14</v>
      </c>
      <c r="G10" s="17">
        <v>72</v>
      </c>
      <c r="H10" s="17">
        <v>0.1</v>
      </c>
      <c r="I10" s="17">
        <v>0</v>
      </c>
      <c r="J10" s="17">
        <v>0</v>
      </c>
      <c r="K10" s="17">
        <v>0.8</v>
      </c>
      <c r="L10" s="17">
        <v>12</v>
      </c>
      <c r="M10" s="17">
        <v>82</v>
      </c>
      <c r="N10" s="17">
        <v>23</v>
      </c>
      <c r="O10" s="17">
        <v>1.54</v>
      </c>
    </row>
    <row r="11" spans="1:15" ht="30" customHeight="1" x14ac:dyDescent="0.3">
      <c r="A11" s="2"/>
      <c r="B11" s="14" t="s">
        <v>31</v>
      </c>
      <c r="C11" s="2">
        <f>SUM(C6:C10)</f>
        <v>500</v>
      </c>
      <c r="D11" s="17">
        <f t="shared" ref="D11:O11" si="0">SUM(D6:D10)</f>
        <v>40</v>
      </c>
      <c r="E11" s="17">
        <f t="shared" si="0"/>
        <v>18.900000000000002</v>
      </c>
      <c r="F11" s="17">
        <f t="shared" si="0"/>
        <v>87.4</v>
      </c>
      <c r="G11" s="17">
        <f t="shared" si="0"/>
        <v>680</v>
      </c>
      <c r="H11" s="17">
        <f t="shared" si="0"/>
        <v>117.1</v>
      </c>
      <c r="I11" s="17">
        <f t="shared" si="0"/>
        <v>0.22</v>
      </c>
      <c r="J11" s="17">
        <f t="shared" si="0"/>
        <v>1.3</v>
      </c>
      <c r="K11" s="17">
        <f t="shared" si="0"/>
        <v>2.4800000000000004</v>
      </c>
      <c r="L11" s="17">
        <f t="shared" si="0"/>
        <v>424.9</v>
      </c>
      <c r="M11" s="17">
        <f t="shared" si="0"/>
        <v>146</v>
      </c>
      <c r="N11" s="17">
        <f t="shared" si="0"/>
        <v>545.1</v>
      </c>
      <c r="O11" s="17">
        <f t="shared" si="0"/>
        <v>4.37</v>
      </c>
    </row>
    <row r="12" spans="1:15" ht="30" customHeight="1" x14ac:dyDescent="0.3">
      <c r="A12" s="2"/>
      <c r="B12" s="6" t="s">
        <v>37</v>
      </c>
      <c r="C12" s="2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30" customHeight="1" x14ac:dyDescent="0.3">
      <c r="A13" s="2">
        <v>82</v>
      </c>
      <c r="B13" s="8" t="s">
        <v>50</v>
      </c>
      <c r="C13" s="2">
        <v>200</v>
      </c>
      <c r="D13" s="17">
        <v>0.8</v>
      </c>
      <c r="E13" s="17">
        <v>0.8</v>
      </c>
      <c r="F13" s="17">
        <v>19.600000000000001</v>
      </c>
      <c r="G13" s="17">
        <v>88</v>
      </c>
      <c r="H13" s="17">
        <v>0</v>
      </c>
      <c r="I13" s="17">
        <v>0.06</v>
      </c>
      <c r="J13" s="17">
        <v>14</v>
      </c>
      <c r="K13" s="17">
        <v>0.4</v>
      </c>
      <c r="L13" s="17">
        <v>32.200000000000003</v>
      </c>
      <c r="M13" s="17">
        <v>18</v>
      </c>
      <c r="N13" s="17">
        <v>22</v>
      </c>
      <c r="O13" s="17">
        <v>4.42</v>
      </c>
    </row>
    <row r="14" spans="1:15" ht="30" customHeight="1" x14ac:dyDescent="0.3">
      <c r="A14" s="2"/>
      <c r="B14" s="14" t="s">
        <v>38</v>
      </c>
      <c r="C14" s="2">
        <f>SUM(C13)</f>
        <v>200</v>
      </c>
      <c r="D14" s="17">
        <f>D13</f>
        <v>0.8</v>
      </c>
      <c r="E14" s="17">
        <f t="shared" ref="E14:O14" si="1">E13</f>
        <v>0.8</v>
      </c>
      <c r="F14" s="17">
        <f t="shared" si="1"/>
        <v>19.600000000000001</v>
      </c>
      <c r="G14" s="17">
        <f t="shared" si="1"/>
        <v>88</v>
      </c>
      <c r="H14" s="17">
        <f t="shared" si="1"/>
        <v>0</v>
      </c>
      <c r="I14" s="17">
        <f t="shared" si="1"/>
        <v>0.06</v>
      </c>
      <c r="J14" s="17">
        <f t="shared" si="1"/>
        <v>14</v>
      </c>
      <c r="K14" s="17">
        <f t="shared" si="1"/>
        <v>0.4</v>
      </c>
      <c r="L14" s="17">
        <f t="shared" si="1"/>
        <v>32.200000000000003</v>
      </c>
      <c r="M14" s="17">
        <f t="shared" si="1"/>
        <v>18</v>
      </c>
      <c r="N14" s="17">
        <f t="shared" si="1"/>
        <v>22</v>
      </c>
      <c r="O14" s="17">
        <f t="shared" si="1"/>
        <v>4.42</v>
      </c>
    </row>
    <row r="15" spans="1:15" ht="30" customHeight="1" x14ac:dyDescent="0.3">
      <c r="A15" s="2"/>
      <c r="B15" s="5" t="s">
        <v>18</v>
      </c>
      <c r="C15" s="2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1:15" ht="35.25" customHeight="1" x14ac:dyDescent="0.3">
      <c r="A16" s="21" t="str">
        <f>"10/5"</f>
        <v>10/5</v>
      </c>
      <c r="B16" s="9" t="s">
        <v>83</v>
      </c>
      <c r="C16" s="2">
        <v>60</v>
      </c>
      <c r="D16" s="22">
        <v>0.65700000000000003</v>
      </c>
      <c r="E16" s="22">
        <v>0.11899999999999999</v>
      </c>
      <c r="F16" s="22">
        <v>2.2690000000000001</v>
      </c>
      <c r="G16" s="22">
        <v>14.609</v>
      </c>
      <c r="H16" s="22">
        <v>3.5999999999999997E-2</v>
      </c>
      <c r="I16" s="22">
        <v>14.914</v>
      </c>
      <c r="J16" s="22">
        <v>0</v>
      </c>
      <c r="K16" s="22">
        <v>0</v>
      </c>
      <c r="L16" s="22">
        <v>9.532</v>
      </c>
      <c r="M16" s="22">
        <v>15.75</v>
      </c>
      <c r="N16" s="22">
        <v>12.000999999999999</v>
      </c>
      <c r="O16" s="22">
        <v>0.54700000000000004</v>
      </c>
    </row>
    <row r="17" spans="1:15" ht="30" customHeight="1" x14ac:dyDescent="0.3">
      <c r="A17" s="7">
        <v>122</v>
      </c>
      <c r="B17" s="15" t="s">
        <v>48</v>
      </c>
      <c r="C17" s="2">
        <v>200</v>
      </c>
      <c r="D17" s="17">
        <v>7.4</v>
      </c>
      <c r="E17" s="17">
        <v>9.1</v>
      </c>
      <c r="F17" s="17">
        <v>8</v>
      </c>
      <c r="G17" s="17">
        <v>144</v>
      </c>
      <c r="H17" s="17">
        <v>12</v>
      </c>
      <c r="I17" s="17">
        <v>0.06</v>
      </c>
      <c r="J17" s="17">
        <v>5</v>
      </c>
      <c r="K17" s="17">
        <v>0.18</v>
      </c>
      <c r="L17" s="17">
        <v>24</v>
      </c>
      <c r="M17" s="17">
        <v>26</v>
      </c>
      <c r="N17" s="17">
        <v>117</v>
      </c>
      <c r="O17" s="17">
        <v>0.8</v>
      </c>
    </row>
    <row r="18" spans="1:15" ht="30" customHeight="1" x14ac:dyDescent="0.3">
      <c r="A18" s="7">
        <v>376</v>
      </c>
      <c r="B18" s="12" t="s">
        <v>45</v>
      </c>
      <c r="C18" s="2">
        <v>200</v>
      </c>
      <c r="D18" s="17">
        <v>21</v>
      </c>
      <c r="E18" s="17">
        <v>19</v>
      </c>
      <c r="F18" s="17">
        <v>15.9</v>
      </c>
      <c r="G18" s="17">
        <v>319</v>
      </c>
      <c r="H18" s="17">
        <v>68</v>
      </c>
      <c r="I18" s="17">
        <v>0.16</v>
      </c>
      <c r="J18" s="17">
        <v>8.3000000000000007</v>
      </c>
      <c r="K18" s="17">
        <v>0.72</v>
      </c>
      <c r="L18" s="17">
        <v>36</v>
      </c>
      <c r="M18" s="17">
        <v>47</v>
      </c>
      <c r="N18" s="17">
        <v>229</v>
      </c>
      <c r="O18" s="17">
        <v>2.6</v>
      </c>
    </row>
    <row r="19" spans="1:15" ht="30" customHeight="1" x14ac:dyDescent="0.3">
      <c r="A19" s="7">
        <v>495</v>
      </c>
      <c r="B19" s="12" t="s">
        <v>82</v>
      </c>
      <c r="C19" s="2">
        <v>200</v>
      </c>
      <c r="D19" s="17">
        <v>0.6</v>
      </c>
      <c r="E19" s="17">
        <v>0.1</v>
      </c>
      <c r="F19" s="17">
        <v>20.100000000000001</v>
      </c>
      <c r="G19" s="17">
        <v>84</v>
      </c>
      <c r="H19" s="17">
        <v>0</v>
      </c>
      <c r="I19" s="17">
        <v>0.01</v>
      </c>
      <c r="J19" s="17">
        <v>0.2</v>
      </c>
      <c r="K19" s="17">
        <v>0.4</v>
      </c>
      <c r="L19" s="17">
        <v>20.100000000000001</v>
      </c>
      <c r="M19" s="17">
        <v>14.4</v>
      </c>
      <c r="N19" s="17">
        <v>19.2</v>
      </c>
      <c r="O19" s="17">
        <v>0.69</v>
      </c>
    </row>
    <row r="20" spans="1:15" ht="30" customHeight="1" x14ac:dyDescent="0.3">
      <c r="A20" s="18">
        <v>573</v>
      </c>
      <c r="B20" s="8" t="s">
        <v>20</v>
      </c>
      <c r="C20" s="2">
        <v>35</v>
      </c>
      <c r="D20" s="17">
        <v>2.7</v>
      </c>
      <c r="E20" s="17">
        <v>0.3</v>
      </c>
      <c r="F20" s="17">
        <v>17.2</v>
      </c>
      <c r="G20" s="17">
        <v>82</v>
      </c>
      <c r="H20" s="17">
        <v>0</v>
      </c>
      <c r="I20" s="17">
        <v>0.04</v>
      </c>
      <c r="J20" s="17">
        <v>0</v>
      </c>
      <c r="K20" s="17">
        <v>0.4</v>
      </c>
      <c r="L20" s="17">
        <v>7</v>
      </c>
      <c r="M20" s="17">
        <v>5</v>
      </c>
      <c r="N20" s="17">
        <v>23</v>
      </c>
      <c r="O20" s="17">
        <v>0.4</v>
      </c>
    </row>
    <row r="21" spans="1:15" ht="30" customHeight="1" x14ac:dyDescent="0.3">
      <c r="A21" s="18">
        <v>574</v>
      </c>
      <c r="B21" s="8" t="s">
        <v>19</v>
      </c>
      <c r="C21" s="2">
        <v>35</v>
      </c>
      <c r="D21" s="17">
        <v>3</v>
      </c>
      <c r="E21" s="17">
        <v>0.5</v>
      </c>
      <c r="F21" s="17">
        <v>14</v>
      </c>
      <c r="G21" s="17">
        <v>72</v>
      </c>
      <c r="H21" s="17">
        <v>0.1</v>
      </c>
      <c r="I21" s="17">
        <v>0</v>
      </c>
      <c r="J21" s="17">
        <v>0</v>
      </c>
      <c r="K21" s="17">
        <v>0.8</v>
      </c>
      <c r="L21" s="17">
        <v>12</v>
      </c>
      <c r="M21" s="17">
        <v>82</v>
      </c>
      <c r="N21" s="17">
        <v>23</v>
      </c>
      <c r="O21" s="17">
        <v>1.54</v>
      </c>
    </row>
    <row r="22" spans="1:15" ht="30" customHeight="1" x14ac:dyDescent="0.3">
      <c r="A22" s="10"/>
      <c r="B22" s="13" t="s">
        <v>32</v>
      </c>
      <c r="C22" s="2">
        <f>SUM(C16:C21)</f>
        <v>730</v>
      </c>
      <c r="D22" s="17">
        <f t="shared" ref="D22:O22" si="2">SUM(D16:D21)</f>
        <v>35.357000000000006</v>
      </c>
      <c r="E22" s="17">
        <f t="shared" si="2"/>
        <v>29.119000000000003</v>
      </c>
      <c r="F22" s="17">
        <f t="shared" si="2"/>
        <v>77.469000000000008</v>
      </c>
      <c r="G22" s="17">
        <f t="shared" si="2"/>
        <v>715.60900000000004</v>
      </c>
      <c r="H22" s="17">
        <f t="shared" si="2"/>
        <v>80.135999999999996</v>
      </c>
      <c r="I22" s="17">
        <f t="shared" si="2"/>
        <v>15.183999999999999</v>
      </c>
      <c r="J22" s="17">
        <f t="shared" si="2"/>
        <v>13.5</v>
      </c>
      <c r="K22" s="17">
        <f t="shared" si="2"/>
        <v>2.5</v>
      </c>
      <c r="L22" s="17">
        <f t="shared" si="2"/>
        <v>108.63200000000001</v>
      </c>
      <c r="M22" s="17">
        <f t="shared" si="2"/>
        <v>190.15</v>
      </c>
      <c r="N22" s="17">
        <f t="shared" si="2"/>
        <v>423.20099999999996</v>
      </c>
      <c r="O22" s="17">
        <f t="shared" si="2"/>
        <v>6.5770000000000008</v>
      </c>
    </row>
    <row r="23" spans="1:15" ht="30" customHeight="1" x14ac:dyDescent="0.3">
      <c r="A23" s="32" t="s">
        <v>21</v>
      </c>
      <c r="B23" s="33"/>
      <c r="C23" s="20">
        <f t="shared" ref="C23:O23" si="3">C11+C14+C22</f>
        <v>1430</v>
      </c>
      <c r="D23" s="17">
        <f t="shared" si="3"/>
        <v>76.157000000000011</v>
      </c>
      <c r="E23" s="17">
        <f t="shared" si="3"/>
        <v>48.819000000000003</v>
      </c>
      <c r="F23" s="17">
        <f t="shared" si="3"/>
        <v>184.46899999999999</v>
      </c>
      <c r="G23" s="17">
        <f t="shared" si="3"/>
        <v>1483.6089999999999</v>
      </c>
      <c r="H23" s="17">
        <f t="shared" si="3"/>
        <v>197.23599999999999</v>
      </c>
      <c r="I23" s="17">
        <f t="shared" si="3"/>
        <v>15.463999999999999</v>
      </c>
      <c r="J23" s="17">
        <f t="shared" si="3"/>
        <v>28.8</v>
      </c>
      <c r="K23" s="17">
        <f t="shared" si="3"/>
        <v>5.3800000000000008</v>
      </c>
      <c r="L23" s="17">
        <f t="shared" si="3"/>
        <v>565.73199999999997</v>
      </c>
      <c r="M23" s="17">
        <f t="shared" si="3"/>
        <v>354.15</v>
      </c>
      <c r="N23" s="17">
        <f t="shared" si="3"/>
        <v>990.30099999999993</v>
      </c>
      <c r="O23" s="17">
        <f t="shared" si="3"/>
        <v>15.367000000000001</v>
      </c>
    </row>
    <row r="24" spans="1:15" ht="18" customHeight="1" x14ac:dyDescent="0.3"/>
  </sheetData>
  <mergeCells count="10">
    <mergeCell ref="A23:B23"/>
    <mergeCell ref="A1:O1"/>
    <mergeCell ref="A2:O2"/>
    <mergeCell ref="A3:A4"/>
    <mergeCell ref="B3:B4"/>
    <mergeCell ref="C3:C4"/>
    <mergeCell ref="D3:F3"/>
    <mergeCell ref="G3:G4"/>
    <mergeCell ref="H3:K3"/>
    <mergeCell ref="L3:O3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zoomScale="70" zoomScaleNormal="70" workbookViewId="0">
      <selection activeCell="A15" sqref="A15:O15"/>
    </sheetView>
  </sheetViews>
  <sheetFormatPr defaultRowHeight="18.75" x14ac:dyDescent="0.3"/>
  <cols>
    <col min="1" max="1" width="8.28515625" style="1" customWidth="1"/>
    <col min="2" max="2" width="69" style="1" customWidth="1"/>
    <col min="3" max="3" width="10.28515625" style="1" customWidth="1"/>
    <col min="4" max="4" width="9.140625" style="1" customWidth="1"/>
    <col min="5" max="5" width="9.28515625" style="1" bestFit="1" customWidth="1"/>
    <col min="6" max="6" width="9.7109375" style="1" bestFit="1" customWidth="1"/>
    <col min="7" max="7" width="16" style="1" customWidth="1"/>
    <col min="8" max="8" width="10.7109375" style="1" customWidth="1"/>
    <col min="9" max="9" width="9.7109375" style="1" customWidth="1"/>
    <col min="10" max="10" width="8.85546875" style="1" customWidth="1"/>
    <col min="11" max="11" width="9" style="1" customWidth="1"/>
    <col min="12" max="12" width="11.42578125" style="1" customWidth="1"/>
    <col min="13" max="13" width="12" style="1" customWidth="1"/>
    <col min="14" max="14" width="10.85546875" style="1" customWidth="1"/>
    <col min="15" max="15" width="8.85546875" style="1" customWidth="1"/>
    <col min="16" max="16384" width="9.140625" style="1"/>
  </cols>
  <sheetData>
    <row r="1" spans="1:15" ht="65.25" customHeight="1" x14ac:dyDescent="0.3">
      <c r="A1" s="30" t="s">
        <v>51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38.25" customHeight="1" x14ac:dyDescent="0.3">
      <c r="A2" s="31" t="s">
        <v>85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36" customHeight="1" x14ac:dyDescent="0.3">
      <c r="A3" s="37" t="s">
        <v>1</v>
      </c>
      <c r="B3" s="39" t="s">
        <v>0</v>
      </c>
      <c r="C3" s="41" t="s">
        <v>3</v>
      </c>
      <c r="D3" s="43" t="s">
        <v>2</v>
      </c>
      <c r="E3" s="44"/>
      <c r="F3" s="45"/>
      <c r="G3" s="41" t="s">
        <v>7</v>
      </c>
      <c r="H3" s="43" t="s">
        <v>8</v>
      </c>
      <c r="I3" s="44"/>
      <c r="J3" s="44"/>
      <c r="K3" s="45"/>
      <c r="L3" s="34" t="s">
        <v>12</v>
      </c>
      <c r="M3" s="35"/>
      <c r="N3" s="35"/>
      <c r="O3" s="36"/>
    </row>
    <row r="4" spans="1:15" ht="35.25" customHeight="1" x14ac:dyDescent="0.3">
      <c r="A4" s="38"/>
      <c r="B4" s="40"/>
      <c r="C4" s="42"/>
      <c r="D4" s="2" t="s">
        <v>5</v>
      </c>
      <c r="E4" s="2" t="s">
        <v>4</v>
      </c>
      <c r="F4" s="3" t="s">
        <v>6</v>
      </c>
      <c r="G4" s="42"/>
      <c r="H4" s="16" t="s">
        <v>10</v>
      </c>
      <c r="I4" s="16" t="s">
        <v>30</v>
      </c>
      <c r="J4" s="2" t="s">
        <v>9</v>
      </c>
      <c r="K4" s="2" t="s">
        <v>11</v>
      </c>
      <c r="L4" s="2" t="s">
        <v>13</v>
      </c>
      <c r="M4" s="2" t="s">
        <v>15</v>
      </c>
      <c r="N4" s="2" t="s">
        <v>14</v>
      </c>
      <c r="O4" s="2" t="s">
        <v>16</v>
      </c>
    </row>
    <row r="5" spans="1:15" ht="30" customHeight="1" x14ac:dyDescent="0.3">
      <c r="A5" s="4"/>
      <c r="B5" s="6" t="s">
        <v>17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30.75" customHeight="1" x14ac:dyDescent="0.3">
      <c r="A6" s="18">
        <v>268</v>
      </c>
      <c r="B6" s="9" t="s">
        <v>74</v>
      </c>
      <c r="C6" s="2">
        <v>205</v>
      </c>
      <c r="D6" s="17">
        <v>17.2</v>
      </c>
      <c r="E6" s="17">
        <v>26.2</v>
      </c>
      <c r="F6" s="17">
        <v>4.3</v>
      </c>
      <c r="G6" s="17">
        <v>320</v>
      </c>
      <c r="H6" s="17">
        <v>382</v>
      </c>
      <c r="I6" s="17">
        <v>0.09</v>
      </c>
      <c r="J6" s="17">
        <v>0.6</v>
      </c>
      <c r="K6" s="17">
        <v>1.5</v>
      </c>
      <c r="L6" s="17">
        <v>154</v>
      </c>
      <c r="M6" s="17">
        <v>25</v>
      </c>
      <c r="N6" s="17">
        <v>298</v>
      </c>
      <c r="O6" s="17">
        <v>3.2</v>
      </c>
    </row>
    <row r="7" spans="1:15" ht="30" customHeight="1" x14ac:dyDescent="0.3">
      <c r="A7" s="18">
        <v>462</v>
      </c>
      <c r="B7" s="8" t="s">
        <v>34</v>
      </c>
      <c r="C7" s="2">
        <v>200</v>
      </c>
      <c r="D7" s="17">
        <v>3.3</v>
      </c>
      <c r="E7" s="17">
        <v>2.9</v>
      </c>
      <c r="F7" s="17">
        <v>13.8</v>
      </c>
      <c r="G7" s="17">
        <v>94</v>
      </c>
      <c r="H7" s="17">
        <v>19</v>
      </c>
      <c r="I7" s="17">
        <v>0.03</v>
      </c>
      <c r="J7" s="17">
        <v>0.7</v>
      </c>
      <c r="K7" s="17">
        <v>0.01</v>
      </c>
      <c r="L7" s="17">
        <v>111.3</v>
      </c>
      <c r="M7" s="17">
        <v>22.3</v>
      </c>
      <c r="N7" s="17">
        <v>91.1</v>
      </c>
      <c r="O7" s="17">
        <v>0.65</v>
      </c>
    </row>
    <row r="8" spans="1:15" ht="30" customHeight="1" x14ac:dyDescent="0.3">
      <c r="A8" s="18">
        <v>69</v>
      </c>
      <c r="B8" s="8" t="s">
        <v>39</v>
      </c>
      <c r="C8" s="2">
        <v>60</v>
      </c>
      <c r="D8" s="17">
        <v>2.7</v>
      </c>
      <c r="E8" s="17">
        <v>19</v>
      </c>
      <c r="F8" s="17">
        <v>17</v>
      </c>
      <c r="G8" s="17">
        <v>250</v>
      </c>
      <c r="H8" s="17">
        <v>103</v>
      </c>
      <c r="I8" s="17">
        <v>0.03</v>
      </c>
      <c r="J8" s="17">
        <v>0</v>
      </c>
      <c r="K8" s="17">
        <v>0.7</v>
      </c>
      <c r="L8" s="17">
        <v>12</v>
      </c>
      <c r="M8" s="17">
        <v>5</v>
      </c>
      <c r="N8" s="17">
        <v>31</v>
      </c>
      <c r="O8" s="17">
        <v>0.43</v>
      </c>
    </row>
    <row r="9" spans="1:15" ht="30" customHeight="1" x14ac:dyDescent="0.3">
      <c r="A9" s="18">
        <v>574</v>
      </c>
      <c r="B9" s="8" t="s">
        <v>19</v>
      </c>
      <c r="C9" s="2">
        <v>35</v>
      </c>
      <c r="D9" s="17">
        <v>3</v>
      </c>
      <c r="E9" s="17">
        <v>0.5</v>
      </c>
      <c r="F9" s="17">
        <v>14</v>
      </c>
      <c r="G9" s="17">
        <v>72</v>
      </c>
      <c r="H9" s="17">
        <v>0.1</v>
      </c>
      <c r="I9" s="17">
        <v>0</v>
      </c>
      <c r="J9" s="17">
        <v>0</v>
      </c>
      <c r="K9" s="17">
        <v>0.8</v>
      </c>
      <c r="L9" s="17">
        <v>12</v>
      </c>
      <c r="M9" s="17">
        <v>82</v>
      </c>
      <c r="N9" s="17">
        <v>23</v>
      </c>
      <c r="O9" s="17">
        <v>1.54</v>
      </c>
    </row>
    <row r="10" spans="1:15" ht="30" customHeight="1" x14ac:dyDescent="0.3">
      <c r="A10" s="2"/>
      <c r="B10" s="14" t="s">
        <v>31</v>
      </c>
      <c r="C10" s="2">
        <f>SUM(C6:C9)</f>
        <v>500</v>
      </c>
      <c r="D10" s="17">
        <f t="shared" ref="D10:O10" si="0">SUM(D6:D9)</f>
        <v>26.2</v>
      </c>
      <c r="E10" s="17">
        <f t="shared" si="0"/>
        <v>48.599999999999994</v>
      </c>
      <c r="F10" s="17">
        <f t="shared" si="0"/>
        <v>49.1</v>
      </c>
      <c r="G10" s="17">
        <f t="shared" si="0"/>
        <v>736</v>
      </c>
      <c r="H10" s="17">
        <f t="shared" si="0"/>
        <v>504.1</v>
      </c>
      <c r="I10" s="17">
        <f t="shared" si="0"/>
        <v>0.15</v>
      </c>
      <c r="J10" s="17">
        <f t="shared" si="0"/>
        <v>1.2999999999999998</v>
      </c>
      <c r="K10" s="17">
        <f t="shared" si="0"/>
        <v>3.01</v>
      </c>
      <c r="L10" s="17">
        <f t="shared" si="0"/>
        <v>289.3</v>
      </c>
      <c r="M10" s="17">
        <f t="shared" si="0"/>
        <v>134.30000000000001</v>
      </c>
      <c r="N10" s="17">
        <f t="shared" si="0"/>
        <v>443.1</v>
      </c>
      <c r="O10" s="17">
        <f t="shared" si="0"/>
        <v>5.82</v>
      </c>
    </row>
    <row r="11" spans="1:15" ht="30" customHeight="1" x14ac:dyDescent="0.3">
      <c r="A11" s="2"/>
      <c r="B11" s="6" t="s">
        <v>37</v>
      </c>
      <c r="C11" s="2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30" customHeight="1" x14ac:dyDescent="0.3">
      <c r="A12" s="2">
        <v>82</v>
      </c>
      <c r="B12" s="8" t="s">
        <v>50</v>
      </c>
      <c r="C12" s="2">
        <v>200</v>
      </c>
      <c r="D12" s="17">
        <v>0.8</v>
      </c>
      <c r="E12" s="17">
        <v>0.8</v>
      </c>
      <c r="F12" s="17">
        <v>19.600000000000001</v>
      </c>
      <c r="G12" s="17">
        <v>88</v>
      </c>
      <c r="H12" s="17">
        <v>0</v>
      </c>
      <c r="I12" s="17">
        <v>0.06</v>
      </c>
      <c r="J12" s="17">
        <v>14</v>
      </c>
      <c r="K12" s="17">
        <v>0.4</v>
      </c>
      <c r="L12" s="17">
        <v>32.200000000000003</v>
      </c>
      <c r="M12" s="17">
        <v>18</v>
      </c>
      <c r="N12" s="17">
        <v>22</v>
      </c>
      <c r="O12" s="17">
        <v>4.42</v>
      </c>
    </row>
    <row r="13" spans="1:15" ht="30" customHeight="1" x14ac:dyDescent="0.3">
      <c r="A13" s="2"/>
      <c r="B13" s="14" t="s">
        <v>38</v>
      </c>
      <c r="C13" s="2">
        <f>SUM(C12)</f>
        <v>200</v>
      </c>
      <c r="D13" s="17">
        <f>D12</f>
        <v>0.8</v>
      </c>
      <c r="E13" s="17">
        <f t="shared" ref="E13:O13" si="1">E12</f>
        <v>0.8</v>
      </c>
      <c r="F13" s="17">
        <f t="shared" si="1"/>
        <v>19.600000000000001</v>
      </c>
      <c r="G13" s="17">
        <f t="shared" si="1"/>
        <v>88</v>
      </c>
      <c r="H13" s="17">
        <f t="shared" si="1"/>
        <v>0</v>
      </c>
      <c r="I13" s="17">
        <f t="shared" si="1"/>
        <v>0.06</v>
      </c>
      <c r="J13" s="17">
        <f t="shared" si="1"/>
        <v>14</v>
      </c>
      <c r="K13" s="17">
        <f t="shared" si="1"/>
        <v>0.4</v>
      </c>
      <c r="L13" s="17">
        <f t="shared" si="1"/>
        <v>32.200000000000003</v>
      </c>
      <c r="M13" s="17">
        <f t="shared" si="1"/>
        <v>18</v>
      </c>
      <c r="N13" s="17">
        <f t="shared" si="1"/>
        <v>22</v>
      </c>
      <c r="O13" s="17">
        <f t="shared" si="1"/>
        <v>4.42</v>
      </c>
    </row>
    <row r="14" spans="1:15" ht="30" customHeight="1" x14ac:dyDescent="0.3">
      <c r="A14" s="2"/>
      <c r="B14" s="5" t="s">
        <v>18</v>
      </c>
      <c r="C14" s="2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ht="35.25" customHeight="1" x14ac:dyDescent="0.3">
      <c r="A15" s="7">
        <v>50</v>
      </c>
      <c r="B15" s="9" t="s">
        <v>87</v>
      </c>
      <c r="C15" s="26">
        <v>60</v>
      </c>
      <c r="D15" s="17">
        <v>0.5</v>
      </c>
      <c r="E15" s="17">
        <v>1.1000000000000001</v>
      </c>
      <c r="F15" s="17">
        <v>2</v>
      </c>
      <c r="G15" s="17">
        <v>22</v>
      </c>
      <c r="H15" s="17">
        <v>0</v>
      </c>
      <c r="I15" s="17">
        <v>0.01</v>
      </c>
      <c r="J15" s="17">
        <v>6</v>
      </c>
      <c r="K15" s="17">
        <v>0.06</v>
      </c>
      <c r="L15" s="17">
        <v>12</v>
      </c>
      <c r="M15" s="17">
        <v>7</v>
      </c>
      <c r="N15" s="17">
        <v>11</v>
      </c>
      <c r="O15" s="17">
        <v>0.28999999999999998</v>
      </c>
    </row>
    <row r="16" spans="1:15" ht="30" customHeight="1" x14ac:dyDescent="0.3">
      <c r="A16" s="7">
        <v>95</v>
      </c>
      <c r="B16" s="15" t="s">
        <v>44</v>
      </c>
      <c r="C16" s="2">
        <v>200</v>
      </c>
      <c r="D16" s="17">
        <v>1.5</v>
      </c>
      <c r="E16" s="17">
        <v>3.5</v>
      </c>
      <c r="F16" s="17">
        <v>5.6</v>
      </c>
      <c r="G16" s="17">
        <v>60</v>
      </c>
      <c r="H16" s="17">
        <v>0</v>
      </c>
      <c r="I16" s="17">
        <v>0.03</v>
      </c>
      <c r="J16" s="17">
        <v>6</v>
      </c>
      <c r="K16" s="17">
        <v>1.9</v>
      </c>
      <c r="L16" s="17">
        <v>29</v>
      </c>
      <c r="M16" s="17">
        <v>19</v>
      </c>
      <c r="N16" s="17">
        <v>39</v>
      </c>
      <c r="O16" s="17">
        <v>0.88</v>
      </c>
    </row>
    <row r="17" spans="1:15" ht="30" customHeight="1" x14ac:dyDescent="0.3">
      <c r="A17" s="7">
        <v>319</v>
      </c>
      <c r="B17" s="12" t="s">
        <v>78</v>
      </c>
      <c r="C17" s="2">
        <v>90</v>
      </c>
      <c r="D17" s="17">
        <v>15.6</v>
      </c>
      <c r="E17" s="17">
        <v>19</v>
      </c>
      <c r="F17" s="17">
        <v>8.9</v>
      </c>
      <c r="G17" s="17">
        <v>268</v>
      </c>
      <c r="H17" s="17">
        <v>51</v>
      </c>
      <c r="I17" s="17">
        <v>0.15</v>
      </c>
      <c r="J17" s="17">
        <v>0</v>
      </c>
      <c r="K17" s="17">
        <v>0.45</v>
      </c>
      <c r="L17" s="17">
        <v>32</v>
      </c>
      <c r="M17" s="17">
        <v>21</v>
      </c>
      <c r="N17" s="17">
        <v>1499</v>
      </c>
      <c r="O17" s="17">
        <v>2.69</v>
      </c>
    </row>
    <row r="18" spans="1:15" ht="30" customHeight="1" x14ac:dyDescent="0.3">
      <c r="A18" s="7">
        <v>419</v>
      </c>
      <c r="B18" s="12" t="s">
        <v>79</v>
      </c>
      <c r="C18" s="2">
        <v>20</v>
      </c>
      <c r="D18" s="17">
        <v>0.2</v>
      </c>
      <c r="E18" s="17">
        <v>0.7</v>
      </c>
      <c r="F18" s="17">
        <v>0.9</v>
      </c>
      <c r="G18" s="17">
        <v>10</v>
      </c>
      <c r="H18" s="17">
        <v>4</v>
      </c>
      <c r="I18" s="17">
        <v>2E-3</v>
      </c>
      <c r="J18" s="17">
        <v>0.2</v>
      </c>
      <c r="K18" s="17">
        <v>0.04</v>
      </c>
      <c r="L18" s="17">
        <v>1.4</v>
      </c>
      <c r="M18" s="17">
        <v>1.1000000000000001</v>
      </c>
      <c r="N18" s="17">
        <v>3</v>
      </c>
      <c r="O18" s="17">
        <v>0.06</v>
      </c>
    </row>
    <row r="19" spans="1:15" ht="30" customHeight="1" x14ac:dyDescent="0.3">
      <c r="A19" s="18">
        <v>377</v>
      </c>
      <c r="B19" s="12" t="s">
        <v>23</v>
      </c>
      <c r="C19" s="2">
        <v>150</v>
      </c>
      <c r="D19" s="17">
        <v>4</v>
      </c>
      <c r="E19" s="17">
        <v>6</v>
      </c>
      <c r="F19" s="17">
        <v>8.6999999999999993</v>
      </c>
      <c r="G19" s="17">
        <v>105</v>
      </c>
      <c r="H19" s="17">
        <v>30</v>
      </c>
      <c r="I19" s="17">
        <v>0.12</v>
      </c>
      <c r="J19" s="17">
        <v>3.6</v>
      </c>
      <c r="K19" s="17">
        <v>0.15</v>
      </c>
      <c r="L19" s="17">
        <v>38</v>
      </c>
      <c r="M19" s="17">
        <v>24</v>
      </c>
      <c r="N19" s="17">
        <v>74</v>
      </c>
      <c r="O19" s="17">
        <v>0.83</v>
      </c>
    </row>
    <row r="20" spans="1:15" ht="30" customHeight="1" x14ac:dyDescent="0.3">
      <c r="A20" s="18">
        <v>509</v>
      </c>
      <c r="B20" s="12" t="s">
        <v>76</v>
      </c>
      <c r="C20" s="2">
        <v>200</v>
      </c>
      <c r="D20" s="17">
        <v>0</v>
      </c>
      <c r="E20" s="17">
        <v>0</v>
      </c>
      <c r="F20" s="17">
        <v>17</v>
      </c>
      <c r="G20" s="17">
        <v>70</v>
      </c>
      <c r="H20" s="17">
        <v>0.17</v>
      </c>
      <c r="I20" s="17">
        <v>0.42</v>
      </c>
      <c r="J20" s="17">
        <v>28</v>
      </c>
      <c r="K20" s="17">
        <v>3.28</v>
      </c>
      <c r="L20" s="17">
        <v>250</v>
      </c>
      <c r="M20" s="17">
        <v>20</v>
      </c>
      <c r="N20" s="17">
        <v>0</v>
      </c>
      <c r="O20" s="17">
        <v>0</v>
      </c>
    </row>
    <row r="21" spans="1:15" ht="30" customHeight="1" x14ac:dyDescent="0.3">
      <c r="A21" s="18">
        <v>573</v>
      </c>
      <c r="B21" s="8" t="s">
        <v>20</v>
      </c>
      <c r="C21" s="2">
        <v>35</v>
      </c>
      <c r="D21" s="17">
        <v>2.7</v>
      </c>
      <c r="E21" s="17">
        <v>0.3</v>
      </c>
      <c r="F21" s="17">
        <v>17.2</v>
      </c>
      <c r="G21" s="17">
        <v>82</v>
      </c>
      <c r="H21" s="17">
        <v>0</v>
      </c>
      <c r="I21" s="17">
        <v>0.04</v>
      </c>
      <c r="J21" s="17">
        <v>0</v>
      </c>
      <c r="K21" s="17">
        <v>0.4</v>
      </c>
      <c r="L21" s="17">
        <v>7</v>
      </c>
      <c r="M21" s="17">
        <v>5</v>
      </c>
      <c r="N21" s="17">
        <v>23</v>
      </c>
      <c r="O21" s="17">
        <v>0.4</v>
      </c>
    </row>
    <row r="22" spans="1:15" ht="30" customHeight="1" x14ac:dyDescent="0.3">
      <c r="A22" s="18">
        <v>574</v>
      </c>
      <c r="B22" s="8" t="s">
        <v>19</v>
      </c>
      <c r="C22" s="2">
        <v>35</v>
      </c>
      <c r="D22" s="17">
        <v>3</v>
      </c>
      <c r="E22" s="17">
        <v>0.5</v>
      </c>
      <c r="F22" s="17">
        <v>14</v>
      </c>
      <c r="G22" s="17">
        <v>72</v>
      </c>
      <c r="H22" s="17">
        <v>0.1</v>
      </c>
      <c r="I22" s="17">
        <v>0</v>
      </c>
      <c r="J22" s="17">
        <v>0</v>
      </c>
      <c r="K22" s="17">
        <v>0.8</v>
      </c>
      <c r="L22" s="17">
        <v>12</v>
      </c>
      <c r="M22" s="17">
        <v>82</v>
      </c>
      <c r="N22" s="17">
        <v>23</v>
      </c>
      <c r="O22" s="17">
        <v>1.54</v>
      </c>
    </row>
    <row r="23" spans="1:15" ht="30" customHeight="1" x14ac:dyDescent="0.3">
      <c r="A23" s="10"/>
      <c r="B23" s="13" t="s">
        <v>32</v>
      </c>
      <c r="C23" s="2">
        <f>SUM(C15:C22)</f>
        <v>790</v>
      </c>
      <c r="D23" s="17">
        <f t="shared" ref="D23:O23" si="2">SUM(D15:D22)</f>
        <v>27.5</v>
      </c>
      <c r="E23" s="17">
        <f t="shared" si="2"/>
        <v>31.1</v>
      </c>
      <c r="F23" s="17">
        <f t="shared" si="2"/>
        <v>74.3</v>
      </c>
      <c r="G23" s="17">
        <f t="shared" si="2"/>
        <v>689</v>
      </c>
      <c r="H23" s="17">
        <f t="shared" si="2"/>
        <v>85.27</v>
      </c>
      <c r="I23" s="17">
        <f t="shared" si="2"/>
        <v>0.77200000000000002</v>
      </c>
      <c r="J23" s="17">
        <f t="shared" si="2"/>
        <v>43.8</v>
      </c>
      <c r="K23" s="17">
        <f t="shared" si="2"/>
        <v>7.08</v>
      </c>
      <c r="L23" s="17">
        <f t="shared" si="2"/>
        <v>381.4</v>
      </c>
      <c r="M23" s="17">
        <f t="shared" si="2"/>
        <v>179.1</v>
      </c>
      <c r="N23" s="17">
        <f t="shared" si="2"/>
        <v>1672</v>
      </c>
      <c r="O23" s="17">
        <f t="shared" si="2"/>
        <v>6.69</v>
      </c>
    </row>
    <row r="24" spans="1:15" ht="30" customHeight="1" x14ac:dyDescent="0.3">
      <c r="A24" s="32" t="s">
        <v>21</v>
      </c>
      <c r="B24" s="33"/>
      <c r="C24" s="20">
        <f>C10+C13+C23</f>
        <v>1490</v>
      </c>
      <c r="D24" s="17">
        <f t="shared" ref="D24:O24" si="3">D10+D13+D23</f>
        <v>54.5</v>
      </c>
      <c r="E24" s="17">
        <f t="shared" si="3"/>
        <v>80.5</v>
      </c>
      <c r="F24" s="17">
        <f t="shared" si="3"/>
        <v>143</v>
      </c>
      <c r="G24" s="17">
        <f t="shared" si="3"/>
        <v>1513</v>
      </c>
      <c r="H24" s="17">
        <f t="shared" si="3"/>
        <v>589.37</v>
      </c>
      <c r="I24" s="17">
        <f t="shared" si="3"/>
        <v>0.98199999999999998</v>
      </c>
      <c r="J24" s="17">
        <f t="shared" si="3"/>
        <v>59.099999999999994</v>
      </c>
      <c r="K24" s="17">
        <f t="shared" si="3"/>
        <v>10.49</v>
      </c>
      <c r="L24" s="17">
        <f t="shared" si="3"/>
        <v>702.9</v>
      </c>
      <c r="M24" s="17">
        <f t="shared" si="3"/>
        <v>331.4</v>
      </c>
      <c r="N24" s="17">
        <f t="shared" si="3"/>
        <v>2137.1</v>
      </c>
      <c r="O24" s="17">
        <f t="shared" si="3"/>
        <v>16.93</v>
      </c>
    </row>
    <row r="25" spans="1:15" ht="18" customHeight="1" x14ac:dyDescent="0.3"/>
  </sheetData>
  <mergeCells count="10">
    <mergeCell ref="A24:B24"/>
    <mergeCell ref="A1:O1"/>
    <mergeCell ref="A2:O2"/>
    <mergeCell ref="A3:A4"/>
    <mergeCell ref="B3:B4"/>
    <mergeCell ref="C3:C4"/>
    <mergeCell ref="D3:F3"/>
    <mergeCell ref="G3:G4"/>
    <mergeCell ref="H3:K3"/>
    <mergeCell ref="L3:O3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opLeftCell="A7" zoomScale="60" zoomScaleNormal="60" workbookViewId="0">
      <selection activeCell="B18" sqref="B18:O18"/>
    </sheetView>
  </sheetViews>
  <sheetFormatPr defaultRowHeight="18.75" x14ac:dyDescent="0.3"/>
  <cols>
    <col min="1" max="1" width="8.28515625" style="1" customWidth="1"/>
    <col min="2" max="2" width="69" style="1" customWidth="1"/>
    <col min="3" max="3" width="10.28515625" style="1" customWidth="1"/>
    <col min="4" max="4" width="9.140625" style="1" customWidth="1"/>
    <col min="5" max="5" width="9.28515625" style="1" bestFit="1" customWidth="1"/>
    <col min="6" max="6" width="9.7109375" style="1" bestFit="1" customWidth="1"/>
    <col min="7" max="7" width="16" style="1" customWidth="1"/>
    <col min="8" max="8" width="10.7109375" style="1" customWidth="1"/>
    <col min="9" max="9" width="9.7109375" style="1" customWidth="1"/>
    <col min="10" max="10" width="8.85546875" style="1" customWidth="1"/>
    <col min="11" max="11" width="9" style="1" customWidth="1"/>
    <col min="12" max="12" width="11.42578125" style="1" customWidth="1"/>
    <col min="13" max="13" width="12" style="1" customWidth="1"/>
    <col min="14" max="14" width="10.85546875" style="1" customWidth="1"/>
    <col min="15" max="15" width="8.85546875" style="1" customWidth="1"/>
    <col min="16" max="16384" width="9.140625" style="1"/>
  </cols>
  <sheetData>
    <row r="1" spans="1:15" ht="65.25" customHeight="1" x14ac:dyDescent="0.3">
      <c r="A1" s="30" t="s">
        <v>28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38.25" customHeight="1" x14ac:dyDescent="0.3">
      <c r="A2" s="31" t="s">
        <v>85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36" customHeight="1" x14ac:dyDescent="0.3">
      <c r="A3" s="37" t="s">
        <v>1</v>
      </c>
      <c r="B3" s="39" t="s">
        <v>0</v>
      </c>
      <c r="C3" s="41" t="s">
        <v>3</v>
      </c>
      <c r="D3" s="43" t="s">
        <v>2</v>
      </c>
      <c r="E3" s="44"/>
      <c r="F3" s="45"/>
      <c r="G3" s="41" t="s">
        <v>7</v>
      </c>
      <c r="H3" s="43" t="s">
        <v>8</v>
      </c>
      <c r="I3" s="44"/>
      <c r="J3" s="44"/>
      <c r="K3" s="45"/>
      <c r="L3" s="34" t="s">
        <v>12</v>
      </c>
      <c r="M3" s="35"/>
      <c r="N3" s="35"/>
      <c r="O3" s="36"/>
    </row>
    <row r="4" spans="1:15" ht="35.25" customHeight="1" x14ac:dyDescent="0.3">
      <c r="A4" s="38"/>
      <c r="B4" s="40"/>
      <c r="C4" s="42"/>
      <c r="D4" s="2" t="s">
        <v>5</v>
      </c>
      <c r="E4" s="2" t="s">
        <v>4</v>
      </c>
      <c r="F4" s="3" t="s">
        <v>6</v>
      </c>
      <c r="G4" s="42"/>
      <c r="H4" s="16" t="s">
        <v>10</v>
      </c>
      <c r="I4" s="16" t="s">
        <v>30</v>
      </c>
      <c r="J4" s="2" t="s">
        <v>9</v>
      </c>
      <c r="K4" s="2" t="s">
        <v>11</v>
      </c>
      <c r="L4" s="2" t="s">
        <v>13</v>
      </c>
      <c r="M4" s="2" t="s">
        <v>15</v>
      </c>
      <c r="N4" s="2" t="s">
        <v>14</v>
      </c>
      <c r="O4" s="2" t="s">
        <v>16</v>
      </c>
    </row>
    <row r="5" spans="1:15" ht="30" customHeight="1" x14ac:dyDescent="0.3">
      <c r="A5" s="4"/>
      <c r="B5" s="6" t="s">
        <v>17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30.75" customHeight="1" x14ac:dyDescent="0.3">
      <c r="A6" s="18">
        <v>234</v>
      </c>
      <c r="B6" s="9" t="s">
        <v>52</v>
      </c>
      <c r="C6" s="2">
        <v>200</v>
      </c>
      <c r="D6" s="17">
        <v>7.2</v>
      </c>
      <c r="E6" s="17">
        <v>8.5</v>
      </c>
      <c r="F6" s="17">
        <v>29.1</v>
      </c>
      <c r="G6" s="17">
        <v>222</v>
      </c>
      <c r="H6" s="17">
        <v>43</v>
      </c>
      <c r="I6" s="17">
        <v>0.17</v>
      </c>
      <c r="J6" s="17">
        <v>1.5</v>
      </c>
      <c r="K6" s="17">
        <v>0.5</v>
      </c>
      <c r="L6" s="17">
        <v>158</v>
      </c>
      <c r="M6" s="17">
        <v>56</v>
      </c>
      <c r="N6" s="17">
        <v>207</v>
      </c>
      <c r="O6" s="17">
        <v>1.25</v>
      </c>
    </row>
    <row r="7" spans="1:15" ht="30" customHeight="1" x14ac:dyDescent="0.3">
      <c r="A7" s="18">
        <v>460</v>
      </c>
      <c r="B7" s="8" t="s">
        <v>25</v>
      </c>
      <c r="C7" s="2">
        <v>200</v>
      </c>
      <c r="D7" s="17">
        <v>1.6</v>
      </c>
      <c r="E7" s="17">
        <v>1.3</v>
      </c>
      <c r="F7" s="17">
        <v>11.5</v>
      </c>
      <c r="G7" s="17">
        <v>64</v>
      </c>
      <c r="H7" s="17">
        <v>9.5</v>
      </c>
      <c r="I7" s="17">
        <v>0.02</v>
      </c>
      <c r="J7" s="17">
        <v>0.3</v>
      </c>
      <c r="K7" s="17">
        <v>0</v>
      </c>
      <c r="L7" s="17">
        <v>59.1</v>
      </c>
      <c r="M7" s="17">
        <v>10.5</v>
      </c>
      <c r="N7" s="17">
        <v>45.9</v>
      </c>
      <c r="O7" s="17">
        <v>0.87</v>
      </c>
    </row>
    <row r="8" spans="1:15" ht="30" customHeight="1" x14ac:dyDescent="0.3">
      <c r="A8" s="19">
        <v>267</v>
      </c>
      <c r="B8" s="8" t="s">
        <v>46</v>
      </c>
      <c r="C8" s="2">
        <v>40</v>
      </c>
      <c r="D8" s="17">
        <v>5.0999999999999996</v>
      </c>
      <c r="E8" s="17">
        <v>4.5999999999999996</v>
      </c>
      <c r="F8" s="17">
        <v>0.3</v>
      </c>
      <c r="G8" s="17">
        <v>63</v>
      </c>
      <c r="H8" s="17">
        <v>100</v>
      </c>
      <c r="I8" s="17">
        <v>0.03</v>
      </c>
      <c r="J8" s="17">
        <v>0</v>
      </c>
      <c r="K8" s="17">
        <v>0.2</v>
      </c>
      <c r="L8" s="17">
        <v>22</v>
      </c>
      <c r="M8" s="17">
        <v>5</v>
      </c>
      <c r="N8" s="17">
        <v>77</v>
      </c>
      <c r="O8" s="17">
        <v>1.01</v>
      </c>
    </row>
    <row r="9" spans="1:15" ht="30" customHeight="1" x14ac:dyDescent="0.3">
      <c r="A9" s="18">
        <v>573</v>
      </c>
      <c r="B9" s="8" t="s">
        <v>20</v>
      </c>
      <c r="C9" s="2">
        <v>35</v>
      </c>
      <c r="D9" s="17">
        <v>2.7</v>
      </c>
      <c r="E9" s="17">
        <v>0.3</v>
      </c>
      <c r="F9" s="17">
        <v>17.2</v>
      </c>
      <c r="G9" s="17">
        <v>82</v>
      </c>
      <c r="H9" s="17">
        <v>0</v>
      </c>
      <c r="I9" s="17">
        <v>0.04</v>
      </c>
      <c r="J9" s="17">
        <v>0</v>
      </c>
      <c r="K9" s="17">
        <v>0.4</v>
      </c>
      <c r="L9" s="17">
        <v>7</v>
      </c>
      <c r="M9" s="17">
        <v>5</v>
      </c>
      <c r="N9" s="17">
        <v>23</v>
      </c>
      <c r="O9" s="17">
        <v>0.4</v>
      </c>
    </row>
    <row r="10" spans="1:15" ht="30" customHeight="1" x14ac:dyDescent="0.3">
      <c r="A10" s="18">
        <v>574</v>
      </c>
      <c r="B10" s="8" t="s">
        <v>19</v>
      </c>
      <c r="C10" s="2">
        <v>35</v>
      </c>
      <c r="D10" s="17">
        <v>3</v>
      </c>
      <c r="E10" s="17">
        <v>0.5</v>
      </c>
      <c r="F10" s="17">
        <v>14</v>
      </c>
      <c r="G10" s="17">
        <v>72</v>
      </c>
      <c r="H10" s="17">
        <v>0.1</v>
      </c>
      <c r="I10" s="17">
        <v>0</v>
      </c>
      <c r="J10" s="17">
        <v>0</v>
      </c>
      <c r="K10" s="17">
        <v>0.8</v>
      </c>
      <c r="L10" s="17">
        <v>12</v>
      </c>
      <c r="M10" s="17">
        <v>82</v>
      </c>
      <c r="N10" s="17">
        <v>23</v>
      </c>
      <c r="O10" s="17">
        <v>1.54</v>
      </c>
    </row>
    <row r="11" spans="1:15" ht="30" customHeight="1" x14ac:dyDescent="0.3">
      <c r="A11" s="2"/>
      <c r="B11" s="14" t="s">
        <v>31</v>
      </c>
      <c r="C11" s="2">
        <f>SUM(C6:C10)</f>
        <v>510</v>
      </c>
      <c r="D11" s="17">
        <f t="shared" ref="D11:O11" si="0">SUM(D6:D10)</f>
        <v>19.600000000000001</v>
      </c>
      <c r="E11" s="17">
        <f t="shared" si="0"/>
        <v>15.200000000000001</v>
      </c>
      <c r="F11" s="17">
        <f t="shared" si="0"/>
        <v>72.099999999999994</v>
      </c>
      <c r="G11" s="17">
        <f t="shared" si="0"/>
        <v>503</v>
      </c>
      <c r="H11" s="17">
        <f t="shared" si="0"/>
        <v>152.6</v>
      </c>
      <c r="I11" s="17">
        <f t="shared" si="0"/>
        <v>0.26</v>
      </c>
      <c r="J11" s="17">
        <f t="shared" si="0"/>
        <v>1.8</v>
      </c>
      <c r="K11" s="17">
        <f t="shared" si="0"/>
        <v>1.9000000000000001</v>
      </c>
      <c r="L11" s="17">
        <f t="shared" si="0"/>
        <v>258.10000000000002</v>
      </c>
      <c r="M11" s="17">
        <f t="shared" si="0"/>
        <v>158.5</v>
      </c>
      <c r="N11" s="17">
        <f t="shared" si="0"/>
        <v>375.9</v>
      </c>
      <c r="O11" s="17">
        <f t="shared" si="0"/>
        <v>5.07</v>
      </c>
    </row>
    <row r="12" spans="1:15" ht="30" customHeight="1" x14ac:dyDescent="0.3">
      <c r="A12" s="2"/>
      <c r="B12" s="6" t="s">
        <v>37</v>
      </c>
      <c r="C12" s="2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30" customHeight="1" x14ac:dyDescent="0.3">
      <c r="A13" s="2">
        <v>82</v>
      </c>
      <c r="B13" s="8" t="s">
        <v>50</v>
      </c>
      <c r="C13" s="2">
        <v>200</v>
      </c>
      <c r="D13" s="17">
        <v>0.8</v>
      </c>
      <c r="E13" s="17">
        <v>0.8</v>
      </c>
      <c r="F13" s="17">
        <v>19.600000000000001</v>
      </c>
      <c r="G13" s="17">
        <v>88</v>
      </c>
      <c r="H13" s="17">
        <v>0</v>
      </c>
      <c r="I13" s="17">
        <v>0.06</v>
      </c>
      <c r="J13" s="17">
        <v>14</v>
      </c>
      <c r="K13" s="17">
        <v>0.4</v>
      </c>
      <c r="L13" s="17">
        <v>32.200000000000003</v>
      </c>
      <c r="M13" s="17">
        <v>18</v>
      </c>
      <c r="N13" s="17">
        <v>22</v>
      </c>
      <c r="O13" s="17">
        <v>4.42</v>
      </c>
    </row>
    <row r="14" spans="1:15" ht="30" customHeight="1" x14ac:dyDescent="0.3">
      <c r="A14" s="2"/>
      <c r="B14" s="14" t="s">
        <v>38</v>
      </c>
      <c r="C14" s="2">
        <f>SUM(C13)</f>
        <v>200</v>
      </c>
      <c r="D14" s="17">
        <f>D13</f>
        <v>0.8</v>
      </c>
      <c r="E14" s="17">
        <f t="shared" ref="E14:O14" si="1">E13</f>
        <v>0.8</v>
      </c>
      <c r="F14" s="17">
        <f t="shared" si="1"/>
        <v>19.600000000000001</v>
      </c>
      <c r="G14" s="17">
        <f t="shared" si="1"/>
        <v>88</v>
      </c>
      <c r="H14" s="17">
        <f t="shared" si="1"/>
        <v>0</v>
      </c>
      <c r="I14" s="17">
        <f t="shared" si="1"/>
        <v>0.06</v>
      </c>
      <c r="J14" s="17">
        <f t="shared" si="1"/>
        <v>14</v>
      </c>
      <c r="K14" s="17">
        <f t="shared" si="1"/>
        <v>0.4</v>
      </c>
      <c r="L14" s="17">
        <f t="shared" si="1"/>
        <v>32.200000000000003</v>
      </c>
      <c r="M14" s="17">
        <f t="shared" si="1"/>
        <v>18</v>
      </c>
      <c r="N14" s="17">
        <f t="shared" si="1"/>
        <v>22</v>
      </c>
      <c r="O14" s="17">
        <f t="shared" si="1"/>
        <v>4.42</v>
      </c>
    </row>
    <row r="15" spans="1:15" ht="30" customHeight="1" x14ac:dyDescent="0.3">
      <c r="A15" s="2"/>
      <c r="B15" s="5" t="s">
        <v>18</v>
      </c>
      <c r="C15" s="2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1:15" ht="35.25" customHeight="1" x14ac:dyDescent="0.3">
      <c r="A16" s="21" t="str">
        <f>"10/2"</f>
        <v>10/2</v>
      </c>
      <c r="B16" s="8" t="s">
        <v>84</v>
      </c>
      <c r="C16" s="28">
        <v>60</v>
      </c>
      <c r="D16" s="22">
        <v>0.45100000000000001</v>
      </c>
      <c r="E16" s="22">
        <v>5.2999999999999999E-2</v>
      </c>
      <c r="F16" s="22">
        <v>1.911</v>
      </c>
      <c r="G16" s="22">
        <v>7.56</v>
      </c>
      <c r="H16" s="22">
        <v>1.2999999999999999E-2</v>
      </c>
      <c r="I16" s="22">
        <v>2.4</v>
      </c>
      <c r="J16" s="22">
        <v>0</v>
      </c>
      <c r="K16" s="22">
        <v>6.0000000000000001E-3</v>
      </c>
      <c r="L16" s="22">
        <v>12.144</v>
      </c>
      <c r="M16" s="22">
        <v>21.923999999999999</v>
      </c>
      <c r="N16" s="22">
        <v>7.3079999999999998</v>
      </c>
      <c r="O16" s="22">
        <v>0.313</v>
      </c>
    </row>
    <row r="17" spans="1:15" ht="30" customHeight="1" x14ac:dyDescent="0.3">
      <c r="A17" s="7">
        <v>100</v>
      </c>
      <c r="B17" s="15" t="s">
        <v>63</v>
      </c>
      <c r="C17" s="2">
        <v>200</v>
      </c>
      <c r="D17" s="17">
        <v>2.1</v>
      </c>
      <c r="E17" s="17">
        <v>4.0999999999999996</v>
      </c>
      <c r="F17" s="17">
        <v>11</v>
      </c>
      <c r="G17" s="17">
        <v>88</v>
      </c>
      <c r="H17" s="17">
        <v>0</v>
      </c>
      <c r="I17" s="17">
        <v>7.0000000000000007E-2</v>
      </c>
      <c r="J17" s="17">
        <v>5.7</v>
      </c>
      <c r="K17" s="17">
        <v>1.9</v>
      </c>
      <c r="L17" s="17">
        <v>13</v>
      </c>
      <c r="M17" s="17">
        <v>20</v>
      </c>
      <c r="N17" s="17">
        <v>49</v>
      </c>
      <c r="O17" s="17">
        <v>0.69</v>
      </c>
    </row>
    <row r="18" spans="1:15" ht="30" customHeight="1" x14ac:dyDescent="0.3">
      <c r="A18" s="7">
        <v>256</v>
      </c>
      <c r="B18" s="12" t="s">
        <v>35</v>
      </c>
      <c r="C18" s="2">
        <v>150</v>
      </c>
      <c r="D18" s="17">
        <v>5.6</v>
      </c>
      <c r="E18" s="17">
        <v>5</v>
      </c>
      <c r="F18" s="17">
        <v>29.6</v>
      </c>
      <c r="G18" s="17">
        <v>185</v>
      </c>
      <c r="H18" s="17">
        <v>32</v>
      </c>
      <c r="I18" s="17">
        <v>0.06</v>
      </c>
      <c r="J18" s="17">
        <v>0</v>
      </c>
      <c r="K18" s="17">
        <v>0.8</v>
      </c>
      <c r="L18" s="17">
        <v>12</v>
      </c>
      <c r="M18" s="17">
        <v>7.5</v>
      </c>
      <c r="N18" s="17">
        <v>45</v>
      </c>
      <c r="O18" s="17">
        <v>1.05</v>
      </c>
    </row>
    <row r="19" spans="1:15" ht="30" customHeight="1" x14ac:dyDescent="0.3">
      <c r="A19" s="18">
        <v>372</v>
      </c>
      <c r="B19" s="12" t="s">
        <v>66</v>
      </c>
      <c r="C19" s="2">
        <v>90</v>
      </c>
      <c r="D19" s="17">
        <v>18</v>
      </c>
      <c r="E19" s="17">
        <v>16.2</v>
      </c>
      <c r="F19" s="17">
        <v>9.6</v>
      </c>
      <c r="G19" s="17">
        <v>256</v>
      </c>
      <c r="H19" s="17">
        <v>66</v>
      </c>
      <c r="I19" s="17">
        <v>0.09</v>
      </c>
      <c r="J19" s="17">
        <v>0.8</v>
      </c>
      <c r="K19" s="17">
        <v>1.2</v>
      </c>
      <c r="L19" s="17">
        <v>44</v>
      </c>
      <c r="M19" s="17">
        <v>22</v>
      </c>
      <c r="N19" s="17">
        <v>165</v>
      </c>
      <c r="O19" s="17">
        <v>1.63</v>
      </c>
    </row>
    <row r="20" spans="1:15" ht="30" customHeight="1" x14ac:dyDescent="0.3">
      <c r="A20" s="18">
        <v>408</v>
      </c>
      <c r="B20" s="12" t="s">
        <v>80</v>
      </c>
      <c r="C20" s="2">
        <v>20</v>
      </c>
      <c r="D20" s="17">
        <v>0.3</v>
      </c>
      <c r="E20" s="17">
        <v>1.9</v>
      </c>
      <c r="F20" s="17">
        <v>0.5</v>
      </c>
      <c r="G20" s="17">
        <v>20</v>
      </c>
      <c r="H20" s="17">
        <v>11</v>
      </c>
      <c r="I20" s="17">
        <v>3.0000000000000001E-3</v>
      </c>
      <c r="J20" s="17">
        <v>0.02</v>
      </c>
      <c r="K20" s="17">
        <v>0.04</v>
      </c>
      <c r="L20" s="17">
        <v>9</v>
      </c>
      <c r="M20" s="17">
        <v>1</v>
      </c>
      <c r="N20" s="17">
        <v>5.9</v>
      </c>
      <c r="O20" s="17">
        <v>0.03</v>
      </c>
    </row>
    <row r="21" spans="1:15" ht="30" customHeight="1" x14ac:dyDescent="0.3">
      <c r="A21" s="18">
        <v>501</v>
      </c>
      <c r="B21" s="12" t="s">
        <v>53</v>
      </c>
      <c r="C21" s="2">
        <v>200</v>
      </c>
      <c r="D21" s="17">
        <v>1</v>
      </c>
      <c r="E21" s="17">
        <v>0.2</v>
      </c>
      <c r="F21" s="17">
        <v>20.2</v>
      </c>
      <c r="G21" s="17">
        <v>86</v>
      </c>
      <c r="H21" s="17">
        <v>0</v>
      </c>
      <c r="I21" s="17">
        <v>0.02</v>
      </c>
      <c r="J21" s="17">
        <v>4</v>
      </c>
      <c r="K21" s="17">
        <v>0.2</v>
      </c>
      <c r="L21" s="17">
        <v>14</v>
      </c>
      <c r="M21" s="17">
        <v>8</v>
      </c>
      <c r="N21" s="17">
        <v>14</v>
      </c>
      <c r="O21" s="17">
        <v>2.8</v>
      </c>
    </row>
    <row r="22" spans="1:15" ht="30" customHeight="1" x14ac:dyDescent="0.3">
      <c r="A22" s="18">
        <v>573</v>
      </c>
      <c r="B22" s="8" t="s">
        <v>20</v>
      </c>
      <c r="C22" s="2">
        <v>35</v>
      </c>
      <c r="D22" s="17">
        <v>2.7</v>
      </c>
      <c r="E22" s="17">
        <v>0.3</v>
      </c>
      <c r="F22" s="17">
        <v>17.2</v>
      </c>
      <c r="G22" s="17">
        <v>82</v>
      </c>
      <c r="H22" s="17">
        <v>0</v>
      </c>
      <c r="I22" s="17">
        <v>0.04</v>
      </c>
      <c r="J22" s="17">
        <v>0</v>
      </c>
      <c r="K22" s="17">
        <v>0.4</v>
      </c>
      <c r="L22" s="17">
        <v>7</v>
      </c>
      <c r="M22" s="17">
        <v>5</v>
      </c>
      <c r="N22" s="17">
        <v>23</v>
      </c>
      <c r="O22" s="17">
        <v>0.4</v>
      </c>
    </row>
    <row r="23" spans="1:15" ht="30" customHeight="1" x14ac:dyDescent="0.3">
      <c r="A23" s="18">
        <v>574</v>
      </c>
      <c r="B23" s="8" t="s">
        <v>19</v>
      </c>
      <c r="C23" s="2">
        <v>35</v>
      </c>
      <c r="D23" s="17">
        <v>3</v>
      </c>
      <c r="E23" s="17">
        <v>0.5</v>
      </c>
      <c r="F23" s="17">
        <v>14</v>
      </c>
      <c r="G23" s="17">
        <v>72</v>
      </c>
      <c r="H23" s="17">
        <v>0.1</v>
      </c>
      <c r="I23" s="17">
        <v>0</v>
      </c>
      <c r="J23" s="17">
        <v>0</v>
      </c>
      <c r="K23" s="17">
        <v>0.8</v>
      </c>
      <c r="L23" s="17">
        <v>12</v>
      </c>
      <c r="M23" s="17">
        <v>82</v>
      </c>
      <c r="N23" s="17">
        <v>23</v>
      </c>
      <c r="O23" s="17">
        <v>1.54</v>
      </c>
    </row>
    <row r="24" spans="1:15" ht="30" customHeight="1" x14ac:dyDescent="0.3">
      <c r="A24" s="10"/>
      <c r="B24" s="13" t="s">
        <v>32</v>
      </c>
      <c r="C24" s="2">
        <f>SUM(C16:C23)</f>
        <v>790</v>
      </c>
      <c r="D24" s="17">
        <v>32.950000000000003</v>
      </c>
      <c r="E24" s="17">
        <f t="shared" ref="E24:O24" si="2">SUM(E16:E23)</f>
        <v>28.252999999999997</v>
      </c>
      <c r="F24" s="17">
        <f t="shared" si="2"/>
        <v>104.01100000000001</v>
      </c>
      <c r="G24" s="17">
        <f t="shared" si="2"/>
        <v>796.56</v>
      </c>
      <c r="H24" s="17">
        <f t="shared" si="2"/>
        <v>109.113</v>
      </c>
      <c r="I24" s="17">
        <f t="shared" si="2"/>
        <v>2.6829999999999998</v>
      </c>
      <c r="J24" s="17">
        <f t="shared" si="2"/>
        <v>10.52</v>
      </c>
      <c r="K24" s="17">
        <f t="shared" si="2"/>
        <v>5.3460000000000001</v>
      </c>
      <c r="L24" s="17">
        <f t="shared" si="2"/>
        <v>123.14400000000001</v>
      </c>
      <c r="M24" s="17">
        <f t="shared" si="2"/>
        <v>167.42400000000001</v>
      </c>
      <c r="N24" s="17">
        <f t="shared" si="2"/>
        <v>332.20799999999997</v>
      </c>
      <c r="O24" s="17">
        <f t="shared" si="2"/>
        <v>8.4529999999999994</v>
      </c>
    </row>
    <row r="25" spans="1:15" ht="30" customHeight="1" x14ac:dyDescent="0.3">
      <c r="A25" s="32" t="s">
        <v>21</v>
      </c>
      <c r="B25" s="33"/>
      <c r="C25" s="20">
        <f>C11+C14+C24</f>
        <v>1500</v>
      </c>
      <c r="D25" s="17">
        <f t="shared" ref="D25:O25" si="3">D11+D14+D24</f>
        <v>53.350000000000009</v>
      </c>
      <c r="E25" s="17">
        <f t="shared" si="3"/>
        <v>44.253</v>
      </c>
      <c r="F25" s="17">
        <f t="shared" si="3"/>
        <v>195.71100000000001</v>
      </c>
      <c r="G25" s="17">
        <f t="shared" si="3"/>
        <v>1387.56</v>
      </c>
      <c r="H25" s="17">
        <f t="shared" si="3"/>
        <v>261.71299999999997</v>
      </c>
      <c r="I25" s="17">
        <f t="shared" si="3"/>
        <v>3.0029999999999997</v>
      </c>
      <c r="J25" s="17">
        <f t="shared" si="3"/>
        <v>26.32</v>
      </c>
      <c r="K25" s="17">
        <f t="shared" si="3"/>
        <v>7.6460000000000008</v>
      </c>
      <c r="L25" s="17">
        <f t="shared" si="3"/>
        <v>413.44400000000002</v>
      </c>
      <c r="M25" s="17">
        <f t="shared" si="3"/>
        <v>343.92399999999998</v>
      </c>
      <c r="N25" s="17">
        <f t="shared" si="3"/>
        <v>730.10799999999995</v>
      </c>
      <c r="O25" s="17">
        <f t="shared" si="3"/>
        <v>17.942999999999998</v>
      </c>
    </row>
    <row r="26" spans="1:15" ht="18" customHeight="1" x14ac:dyDescent="0.3"/>
  </sheetData>
  <mergeCells count="10">
    <mergeCell ref="A25:B25"/>
    <mergeCell ref="A1:O1"/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opLeftCell="A7" zoomScale="60" zoomScaleNormal="60" workbookViewId="0">
      <selection activeCell="A16" sqref="A16:O16"/>
    </sheetView>
  </sheetViews>
  <sheetFormatPr defaultRowHeight="18.75" x14ac:dyDescent="0.3"/>
  <cols>
    <col min="1" max="1" width="8.28515625" style="1" customWidth="1"/>
    <col min="2" max="2" width="69" style="1" customWidth="1"/>
    <col min="3" max="3" width="10.28515625" style="1" customWidth="1"/>
    <col min="4" max="4" width="9.140625" style="1" customWidth="1"/>
    <col min="5" max="5" width="9.28515625" style="1" bestFit="1" customWidth="1"/>
    <col min="6" max="6" width="9.7109375" style="1" bestFit="1" customWidth="1"/>
    <col min="7" max="7" width="16" style="1" customWidth="1"/>
    <col min="8" max="8" width="10.7109375" style="1" customWidth="1"/>
    <col min="9" max="9" width="9.7109375" style="1" customWidth="1"/>
    <col min="10" max="10" width="8.85546875" style="1" customWidth="1"/>
    <col min="11" max="11" width="9" style="1" customWidth="1"/>
    <col min="12" max="12" width="11.42578125" style="1" customWidth="1"/>
    <col min="13" max="13" width="12" style="1" customWidth="1"/>
    <col min="14" max="14" width="10.85546875" style="1" customWidth="1"/>
    <col min="15" max="15" width="8.85546875" style="1" customWidth="1"/>
    <col min="16" max="16384" width="9.140625" style="1"/>
  </cols>
  <sheetData>
    <row r="1" spans="1:15" ht="65.25" customHeight="1" x14ac:dyDescent="0.3">
      <c r="A1" s="30" t="s">
        <v>42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38.25" customHeight="1" x14ac:dyDescent="0.3">
      <c r="A2" s="31" t="s">
        <v>85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36" customHeight="1" x14ac:dyDescent="0.3">
      <c r="A3" s="37" t="s">
        <v>1</v>
      </c>
      <c r="B3" s="39" t="s">
        <v>0</v>
      </c>
      <c r="C3" s="41" t="s">
        <v>3</v>
      </c>
      <c r="D3" s="43" t="s">
        <v>2</v>
      </c>
      <c r="E3" s="44"/>
      <c r="F3" s="45"/>
      <c r="G3" s="41" t="s">
        <v>7</v>
      </c>
      <c r="H3" s="43" t="s">
        <v>8</v>
      </c>
      <c r="I3" s="44"/>
      <c r="J3" s="44"/>
      <c r="K3" s="45"/>
      <c r="L3" s="34" t="s">
        <v>12</v>
      </c>
      <c r="M3" s="35"/>
      <c r="N3" s="35"/>
      <c r="O3" s="36"/>
    </row>
    <row r="4" spans="1:15" ht="35.25" customHeight="1" x14ac:dyDescent="0.3">
      <c r="A4" s="38"/>
      <c r="B4" s="40"/>
      <c r="C4" s="42"/>
      <c r="D4" s="2" t="s">
        <v>5</v>
      </c>
      <c r="E4" s="2" t="s">
        <v>4</v>
      </c>
      <c r="F4" s="3" t="s">
        <v>6</v>
      </c>
      <c r="G4" s="42"/>
      <c r="H4" s="16" t="s">
        <v>10</v>
      </c>
      <c r="I4" s="16" t="s">
        <v>30</v>
      </c>
      <c r="J4" s="2" t="s">
        <v>9</v>
      </c>
      <c r="K4" s="2" t="s">
        <v>11</v>
      </c>
      <c r="L4" s="2" t="s">
        <v>13</v>
      </c>
      <c r="M4" s="2" t="s">
        <v>15</v>
      </c>
      <c r="N4" s="2" t="s">
        <v>14</v>
      </c>
      <c r="O4" s="2" t="s">
        <v>16</v>
      </c>
    </row>
    <row r="5" spans="1:15" ht="30" customHeight="1" x14ac:dyDescent="0.3">
      <c r="A5" s="4"/>
      <c r="B5" s="6" t="s">
        <v>17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30.75" customHeight="1" x14ac:dyDescent="0.3">
      <c r="A6" s="18">
        <v>279</v>
      </c>
      <c r="B6" s="9" t="s">
        <v>36</v>
      </c>
      <c r="C6" s="2">
        <v>200</v>
      </c>
      <c r="D6" s="17">
        <v>31.8</v>
      </c>
      <c r="E6" s="17">
        <v>15.4</v>
      </c>
      <c r="F6" s="17">
        <v>30</v>
      </c>
      <c r="G6" s="17">
        <v>388</v>
      </c>
      <c r="H6" s="17">
        <v>104</v>
      </c>
      <c r="I6" s="17">
        <v>0.16</v>
      </c>
      <c r="J6" s="17">
        <v>0</v>
      </c>
      <c r="K6" s="17">
        <v>1.2</v>
      </c>
      <c r="L6" s="17">
        <v>306</v>
      </c>
      <c r="M6" s="17">
        <v>44</v>
      </c>
      <c r="N6" s="17">
        <v>424</v>
      </c>
      <c r="O6" s="17">
        <v>1.5</v>
      </c>
    </row>
    <row r="7" spans="1:15" ht="30" customHeight="1" x14ac:dyDescent="0.3">
      <c r="A7" s="18">
        <v>86</v>
      </c>
      <c r="B7" s="8" t="s">
        <v>75</v>
      </c>
      <c r="C7" s="2">
        <v>30</v>
      </c>
      <c r="D7" s="17">
        <v>0.12</v>
      </c>
      <c r="E7" s="17">
        <v>0</v>
      </c>
      <c r="F7" s="17">
        <v>19.5</v>
      </c>
      <c r="G7" s="17">
        <v>79</v>
      </c>
      <c r="H7" s="17">
        <v>0</v>
      </c>
      <c r="I7" s="17">
        <v>3.0000000000000001E-3</v>
      </c>
      <c r="J7" s="17">
        <v>0.15</v>
      </c>
      <c r="K7" s="17">
        <v>0</v>
      </c>
      <c r="L7" s="17">
        <v>4</v>
      </c>
      <c r="M7" s="17">
        <v>2</v>
      </c>
      <c r="N7" s="17">
        <v>3</v>
      </c>
      <c r="O7" s="17">
        <v>0.4</v>
      </c>
    </row>
    <row r="8" spans="1:15" ht="30" customHeight="1" x14ac:dyDescent="0.3">
      <c r="A8" s="19">
        <v>457</v>
      </c>
      <c r="B8" s="8" t="s">
        <v>22</v>
      </c>
      <c r="C8" s="2">
        <v>200</v>
      </c>
      <c r="D8" s="17">
        <v>0.2</v>
      </c>
      <c r="E8" s="17">
        <v>0.1</v>
      </c>
      <c r="F8" s="17">
        <v>9.3000000000000007</v>
      </c>
      <c r="G8" s="17">
        <v>38</v>
      </c>
      <c r="H8" s="17">
        <v>0</v>
      </c>
      <c r="I8" s="17">
        <v>0</v>
      </c>
      <c r="J8" s="17">
        <v>0</v>
      </c>
      <c r="K8" s="17">
        <v>0</v>
      </c>
      <c r="L8" s="17">
        <v>5.0999999999999996</v>
      </c>
      <c r="M8" s="17">
        <v>4.2</v>
      </c>
      <c r="N8" s="17">
        <v>7.7</v>
      </c>
      <c r="O8" s="17">
        <v>0.82</v>
      </c>
    </row>
    <row r="9" spans="1:15" ht="30" customHeight="1" x14ac:dyDescent="0.3">
      <c r="A9" s="18">
        <v>573</v>
      </c>
      <c r="B9" s="8" t="s">
        <v>20</v>
      </c>
      <c r="C9" s="2">
        <v>35</v>
      </c>
      <c r="D9" s="17">
        <v>2.7</v>
      </c>
      <c r="E9" s="17">
        <v>0.3</v>
      </c>
      <c r="F9" s="17">
        <v>17.2</v>
      </c>
      <c r="G9" s="17">
        <v>82</v>
      </c>
      <c r="H9" s="17">
        <v>0</v>
      </c>
      <c r="I9" s="17">
        <v>0.04</v>
      </c>
      <c r="J9" s="17">
        <v>0</v>
      </c>
      <c r="K9" s="17">
        <v>0.4</v>
      </c>
      <c r="L9" s="17">
        <v>7</v>
      </c>
      <c r="M9" s="17">
        <v>5</v>
      </c>
      <c r="N9" s="17">
        <v>23</v>
      </c>
      <c r="O9" s="17">
        <v>0.4</v>
      </c>
    </row>
    <row r="10" spans="1:15" ht="30" customHeight="1" x14ac:dyDescent="0.3">
      <c r="A10" s="18">
        <v>574</v>
      </c>
      <c r="B10" s="8" t="s">
        <v>19</v>
      </c>
      <c r="C10" s="2">
        <v>35</v>
      </c>
      <c r="D10" s="17">
        <v>3</v>
      </c>
      <c r="E10" s="17">
        <v>0.5</v>
      </c>
      <c r="F10" s="17">
        <v>14</v>
      </c>
      <c r="G10" s="17">
        <v>72</v>
      </c>
      <c r="H10" s="17">
        <v>0.1</v>
      </c>
      <c r="I10" s="17">
        <v>0</v>
      </c>
      <c r="J10" s="17">
        <v>0</v>
      </c>
      <c r="K10" s="17">
        <v>0.8</v>
      </c>
      <c r="L10" s="17">
        <v>12</v>
      </c>
      <c r="M10" s="17">
        <v>82</v>
      </c>
      <c r="N10" s="17">
        <v>23</v>
      </c>
      <c r="O10" s="17">
        <v>1.54</v>
      </c>
    </row>
    <row r="11" spans="1:15" ht="30" customHeight="1" x14ac:dyDescent="0.3">
      <c r="A11" s="2"/>
      <c r="B11" s="14" t="s">
        <v>31</v>
      </c>
      <c r="C11" s="2">
        <f>SUM(C6:C10)</f>
        <v>500</v>
      </c>
      <c r="D11" s="17">
        <f t="shared" ref="D11:O11" si="0">SUM(D6:D10)</f>
        <v>37.820000000000007</v>
      </c>
      <c r="E11" s="17">
        <f t="shared" si="0"/>
        <v>16.3</v>
      </c>
      <c r="F11" s="17">
        <f t="shared" si="0"/>
        <v>90</v>
      </c>
      <c r="G11" s="17">
        <f t="shared" si="0"/>
        <v>659</v>
      </c>
      <c r="H11" s="17">
        <f t="shared" si="0"/>
        <v>104.1</v>
      </c>
      <c r="I11" s="17">
        <f t="shared" si="0"/>
        <v>0.20300000000000001</v>
      </c>
      <c r="J11" s="17">
        <f t="shared" si="0"/>
        <v>0.15</v>
      </c>
      <c r="K11" s="17">
        <f t="shared" si="0"/>
        <v>2.4000000000000004</v>
      </c>
      <c r="L11" s="17">
        <f t="shared" si="0"/>
        <v>334.1</v>
      </c>
      <c r="M11" s="17">
        <f t="shared" si="0"/>
        <v>137.19999999999999</v>
      </c>
      <c r="N11" s="17">
        <f t="shared" si="0"/>
        <v>480.7</v>
      </c>
      <c r="O11" s="17">
        <f t="shared" si="0"/>
        <v>4.66</v>
      </c>
    </row>
    <row r="12" spans="1:15" ht="30" customHeight="1" x14ac:dyDescent="0.3">
      <c r="A12" s="2"/>
      <c r="B12" s="6" t="s">
        <v>37</v>
      </c>
      <c r="C12" s="2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30" customHeight="1" x14ac:dyDescent="0.3">
      <c r="A13" s="2">
        <v>82</v>
      </c>
      <c r="B13" s="8" t="s">
        <v>50</v>
      </c>
      <c r="C13" s="2">
        <v>200</v>
      </c>
      <c r="D13" s="17">
        <v>0.8</v>
      </c>
      <c r="E13" s="17">
        <v>0.8</v>
      </c>
      <c r="F13" s="17">
        <v>19.600000000000001</v>
      </c>
      <c r="G13" s="17">
        <v>88</v>
      </c>
      <c r="H13" s="17">
        <v>0</v>
      </c>
      <c r="I13" s="17">
        <v>0.06</v>
      </c>
      <c r="J13" s="17">
        <v>14</v>
      </c>
      <c r="K13" s="17">
        <v>0.4</v>
      </c>
      <c r="L13" s="17">
        <v>32.200000000000003</v>
      </c>
      <c r="M13" s="17">
        <v>18</v>
      </c>
      <c r="N13" s="17">
        <v>22</v>
      </c>
      <c r="O13" s="17">
        <v>4.42</v>
      </c>
    </row>
    <row r="14" spans="1:15" ht="30" customHeight="1" x14ac:dyDescent="0.3">
      <c r="A14" s="2"/>
      <c r="B14" s="14" t="s">
        <v>38</v>
      </c>
      <c r="C14" s="2">
        <f>SUM(C13)</f>
        <v>200</v>
      </c>
      <c r="D14" s="17">
        <f>D13</f>
        <v>0.8</v>
      </c>
      <c r="E14" s="17">
        <f t="shared" ref="E14:O14" si="1">E13</f>
        <v>0.8</v>
      </c>
      <c r="F14" s="17">
        <f t="shared" si="1"/>
        <v>19.600000000000001</v>
      </c>
      <c r="G14" s="17">
        <f t="shared" si="1"/>
        <v>88</v>
      </c>
      <c r="H14" s="17">
        <f t="shared" si="1"/>
        <v>0</v>
      </c>
      <c r="I14" s="17">
        <f t="shared" si="1"/>
        <v>0.06</v>
      </c>
      <c r="J14" s="17">
        <f t="shared" si="1"/>
        <v>14</v>
      </c>
      <c r="K14" s="17">
        <f t="shared" si="1"/>
        <v>0.4</v>
      </c>
      <c r="L14" s="17">
        <f t="shared" si="1"/>
        <v>32.200000000000003</v>
      </c>
      <c r="M14" s="17">
        <f t="shared" si="1"/>
        <v>18</v>
      </c>
      <c r="N14" s="17">
        <f t="shared" si="1"/>
        <v>22</v>
      </c>
      <c r="O14" s="17">
        <f t="shared" si="1"/>
        <v>4.42</v>
      </c>
    </row>
    <row r="15" spans="1:15" ht="30" customHeight="1" x14ac:dyDescent="0.3">
      <c r="A15" s="2"/>
      <c r="B15" s="5" t="s">
        <v>18</v>
      </c>
      <c r="C15" s="2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1:15" ht="35.25" customHeight="1" x14ac:dyDescent="0.3">
      <c r="A16" s="21" t="str">
        <f>"10/5"</f>
        <v>10/5</v>
      </c>
      <c r="B16" s="9" t="s">
        <v>83</v>
      </c>
      <c r="C16" s="28">
        <v>60</v>
      </c>
      <c r="D16" s="22">
        <v>0.65700000000000003</v>
      </c>
      <c r="E16" s="22">
        <v>0.11899999999999999</v>
      </c>
      <c r="F16" s="22">
        <v>2.2690000000000001</v>
      </c>
      <c r="G16" s="22">
        <v>14.609</v>
      </c>
      <c r="H16" s="22">
        <v>3.5999999999999997E-2</v>
      </c>
      <c r="I16" s="22">
        <v>14.914</v>
      </c>
      <c r="J16" s="22">
        <v>0</v>
      </c>
      <c r="K16" s="22">
        <v>0</v>
      </c>
      <c r="L16" s="22">
        <v>9.532</v>
      </c>
      <c r="M16" s="22">
        <v>15.75</v>
      </c>
      <c r="N16" s="22">
        <v>12.000999999999999</v>
      </c>
      <c r="O16" s="22">
        <v>0.54700000000000004</v>
      </c>
    </row>
    <row r="17" spans="1:15" ht="30" customHeight="1" x14ac:dyDescent="0.3">
      <c r="A17" s="7">
        <v>127</v>
      </c>
      <c r="B17" s="15" t="s">
        <v>41</v>
      </c>
      <c r="C17" s="2">
        <v>200</v>
      </c>
      <c r="D17" s="17">
        <v>5.9</v>
      </c>
      <c r="E17" s="17">
        <v>2.6</v>
      </c>
      <c r="F17" s="17">
        <v>12.6</v>
      </c>
      <c r="G17" s="17">
        <v>98</v>
      </c>
      <c r="H17" s="17">
        <v>14</v>
      </c>
      <c r="I17" s="17">
        <v>0.21</v>
      </c>
      <c r="J17" s="17">
        <v>0.4</v>
      </c>
      <c r="K17" s="17">
        <v>0.2</v>
      </c>
      <c r="L17" s="17">
        <v>34</v>
      </c>
      <c r="M17" s="17">
        <v>28</v>
      </c>
      <c r="N17" s="17">
        <v>73</v>
      </c>
      <c r="O17" s="17">
        <v>2.1</v>
      </c>
    </row>
    <row r="18" spans="1:15" ht="30" customHeight="1" x14ac:dyDescent="0.3">
      <c r="A18" s="7">
        <v>297</v>
      </c>
      <c r="B18" s="12" t="s">
        <v>54</v>
      </c>
      <c r="C18" s="2">
        <v>90</v>
      </c>
      <c r="D18" s="17">
        <v>12.4</v>
      </c>
      <c r="E18" s="17">
        <v>1.1000000000000001</v>
      </c>
      <c r="F18" s="17">
        <v>2.7</v>
      </c>
      <c r="G18" s="17">
        <v>70</v>
      </c>
      <c r="H18" s="17">
        <v>9.9</v>
      </c>
      <c r="I18" s="17">
        <v>0.06</v>
      </c>
      <c r="J18" s="17">
        <v>1.8</v>
      </c>
      <c r="K18" s="17">
        <v>1.1000000000000001</v>
      </c>
      <c r="L18" s="17">
        <v>45.9</v>
      </c>
      <c r="M18" s="17">
        <v>22.5</v>
      </c>
      <c r="N18" s="17">
        <v>128.6</v>
      </c>
      <c r="O18" s="17">
        <v>0.47</v>
      </c>
    </row>
    <row r="19" spans="1:15" ht="30" customHeight="1" x14ac:dyDescent="0.3">
      <c r="A19" s="18">
        <v>385</v>
      </c>
      <c r="B19" s="12" t="s">
        <v>55</v>
      </c>
      <c r="C19" s="2">
        <v>150</v>
      </c>
      <c r="D19" s="17">
        <v>3.8</v>
      </c>
      <c r="E19" s="17">
        <v>5.4</v>
      </c>
      <c r="F19" s="17">
        <v>39</v>
      </c>
      <c r="G19" s="17">
        <v>219</v>
      </c>
      <c r="H19" s="17">
        <v>27</v>
      </c>
      <c r="I19" s="17">
        <v>0.03</v>
      </c>
      <c r="J19" s="17">
        <v>0</v>
      </c>
      <c r="K19" s="17">
        <v>0.3</v>
      </c>
      <c r="L19" s="17">
        <v>17</v>
      </c>
      <c r="M19" s="17">
        <v>27</v>
      </c>
      <c r="N19" s="17">
        <v>84</v>
      </c>
      <c r="O19" s="17">
        <v>0.1</v>
      </c>
    </row>
    <row r="20" spans="1:15" ht="30" customHeight="1" x14ac:dyDescent="0.3">
      <c r="A20" s="18">
        <v>487</v>
      </c>
      <c r="B20" s="12" t="s">
        <v>77</v>
      </c>
      <c r="C20" s="2">
        <v>200</v>
      </c>
      <c r="D20" s="17">
        <v>0.3</v>
      </c>
      <c r="E20" s="17">
        <v>0.2</v>
      </c>
      <c r="F20" s="17">
        <v>14.2</v>
      </c>
      <c r="G20" s="17">
        <v>60</v>
      </c>
      <c r="H20" s="17">
        <v>0</v>
      </c>
      <c r="I20" s="17">
        <v>0.02</v>
      </c>
      <c r="J20" s="17">
        <v>3.3</v>
      </c>
      <c r="K20" s="17">
        <v>0.1</v>
      </c>
      <c r="L20" s="17">
        <v>13.5</v>
      </c>
      <c r="M20" s="17">
        <v>5.9</v>
      </c>
      <c r="N20" s="17">
        <v>8</v>
      </c>
      <c r="O20" s="17">
        <v>1.1599999999999999</v>
      </c>
    </row>
    <row r="21" spans="1:15" ht="30" customHeight="1" x14ac:dyDescent="0.3">
      <c r="A21" s="18">
        <v>573</v>
      </c>
      <c r="B21" s="8" t="s">
        <v>20</v>
      </c>
      <c r="C21" s="2">
        <v>35</v>
      </c>
      <c r="D21" s="17">
        <v>2.7</v>
      </c>
      <c r="E21" s="17">
        <v>0.3</v>
      </c>
      <c r="F21" s="17">
        <v>17.2</v>
      </c>
      <c r="G21" s="17">
        <v>82</v>
      </c>
      <c r="H21" s="17">
        <v>0</v>
      </c>
      <c r="I21" s="17">
        <v>0.04</v>
      </c>
      <c r="J21" s="17">
        <v>0</v>
      </c>
      <c r="K21" s="17">
        <v>0.4</v>
      </c>
      <c r="L21" s="17">
        <v>7</v>
      </c>
      <c r="M21" s="17">
        <v>5</v>
      </c>
      <c r="N21" s="17">
        <v>23</v>
      </c>
      <c r="O21" s="17">
        <v>0.4</v>
      </c>
    </row>
    <row r="22" spans="1:15" ht="30" customHeight="1" x14ac:dyDescent="0.3">
      <c r="A22" s="18">
        <v>574</v>
      </c>
      <c r="B22" s="8" t="s">
        <v>19</v>
      </c>
      <c r="C22" s="2">
        <v>35</v>
      </c>
      <c r="D22" s="17">
        <v>3</v>
      </c>
      <c r="E22" s="17">
        <v>0.5</v>
      </c>
      <c r="F22" s="17">
        <v>14</v>
      </c>
      <c r="G22" s="17">
        <v>72</v>
      </c>
      <c r="H22" s="17">
        <v>0.1</v>
      </c>
      <c r="I22" s="17">
        <v>0</v>
      </c>
      <c r="J22" s="17">
        <v>0</v>
      </c>
      <c r="K22" s="17">
        <v>0.8</v>
      </c>
      <c r="L22" s="17">
        <v>12</v>
      </c>
      <c r="M22" s="17">
        <v>82</v>
      </c>
      <c r="N22" s="17">
        <v>23</v>
      </c>
      <c r="O22" s="17">
        <v>1.54</v>
      </c>
    </row>
    <row r="23" spans="1:15" ht="30" customHeight="1" x14ac:dyDescent="0.3">
      <c r="A23" s="10"/>
      <c r="B23" s="13" t="s">
        <v>32</v>
      </c>
      <c r="C23" s="2">
        <f>SUM(C16:C22)</f>
        <v>770</v>
      </c>
      <c r="D23" s="17">
        <f t="shared" ref="D23:O23" si="2">SUM(D16:D22)</f>
        <v>28.757000000000001</v>
      </c>
      <c r="E23" s="17">
        <f t="shared" si="2"/>
        <v>10.219000000000001</v>
      </c>
      <c r="F23" s="17">
        <f t="shared" si="2"/>
        <v>101.96900000000001</v>
      </c>
      <c r="G23" s="17">
        <f t="shared" si="2"/>
        <v>615.60899999999992</v>
      </c>
      <c r="H23" s="17">
        <f t="shared" si="2"/>
        <v>51.036000000000001</v>
      </c>
      <c r="I23" s="17">
        <f t="shared" si="2"/>
        <v>15.273999999999999</v>
      </c>
      <c r="J23" s="17">
        <f t="shared" si="2"/>
        <v>5.5</v>
      </c>
      <c r="K23" s="17">
        <f t="shared" si="2"/>
        <v>2.9000000000000004</v>
      </c>
      <c r="L23" s="17">
        <f t="shared" si="2"/>
        <v>138.93199999999999</v>
      </c>
      <c r="M23" s="17">
        <f t="shared" si="2"/>
        <v>186.15</v>
      </c>
      <c r="N23" s="17">
        <f t="shared" si="2"/>
        <v>351.601</v>
      </c>
      <c r="O23" s="17">
        <f t="shared" si="2"/>
        <v>6.3170000000000002</v>
      </c>
    </row>
    <row r="24" spans="1:15" ht="30" customHeight="1" x14ac:dyDescent="0.3">
      <c r="A24" s="32" t="s">
        <v>21</v>
      </c>
      <c r="B24" s="33"/>
      <c r="C24" s="20">
        <f>C11+C14+C23</f>
        <v>1470</v>
      </c>
      <c r="D24" s="17">
        <f t="shared" ref="D24:O24" si="3">D11+D14+D23</f>
        <v>67.37700000000001</v>
      </c>
      <c r="E24" s="17">
        <f t="shared" si="3"/>
        <v>27.319000000000003</v>
      </c>
      <c r="F24" s="17">
        <f t="shared" si="3"/>
        <v>211.56900000000002</v>
      </c>
      <c r="G24" s="17">
        <f t="shared" si="3"/>
        <v>1362.6089999999999</v>
      </c>
      <c r="H24" s="17">
        <f t="shared" si="3"/>
        <v>155.136</v>
      </c>
      <c r="I24" s="17">
        <f t="shared" si="3"/>
        <v>15.536999999999999</v>
      </c>
      <c r="J24" s="17">
        <f t="shared" si="3"/>
        <v>19.649999999999999</v>
      </c>
      <c r="K24" s="17">
        <f t="shared" si="3"/>
        <v>5.7000000000000011</v>
      </c>
      <c r="L24" s="17">
        <f t="shared" si="3"/>
        <v>505.23199999999997</v>
      </c>
      <c r="M24" s="17">
        <f t="shared" si="3"/>
        <v>341.35</v>
      </c>
      <c r="N24" s="17">
        <f t="shared" si="3"/>
        <v>854.30099999999993</v>
      </c>
      <c r="O24" s="17">
        <f t="shared" si="3"/>
        <v>15.397</v>
      </c>
    </row>
    <row r="25" spans="1:15" ht="18" customHeight="1" x14ac:dyDescent="0.3"/>
  </sheetData>
  <mergeCells count="10">
    <mergeCell ref="A24:B24"/>
    <mergeCell ref="A1:O1"/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  <pageSetup paperSize="9"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zoomScale="60" zoomScaleNormal="60" workbookViewId="0">
      <selection activeCell="B6" sqref="B6"/>
    </sheetView>
  </sheetViews>
  <sheetFormatPr defaultRowHeight="18.75" x14ac:dyDescent="0.3"/>
  <cols>
    <col min="1" max="1" width="10.85546875" style="1" customWidth="1"/>
    <col min="2" max="2" width="69" style="1" customWidth="1"/>
    <col min="3" max="3" width="10.28515625" style="1" customWidth="1"/>
    <col min="4" max="4" width="9.140625" style="1" customWidth="1"/>
    <col min="5" max="5" width="9.28515625" style="1" bestFit="1" customWidth="1"/>
    <col min="6" max="6" width="9.7109375" style="1" bestFit="1" customWidth="1"/>
    <col min="7" max="7" width="16" style="1" customWidth="1"/>
    <col min="8" max="8" width="10.7109375" style="1" customWidth="1"/>
    <col min="9" max="9" width="9.7109375" style="1" customWidth="1"/>
    <col min="10" max="10" width="8.85546875" style="1" customWidth="1"/>
    <col min="11" max="11" width="9" style="1" customWidth="1"/>
    <col min="12" max="12" width="11.42578125" style="1" customWidth="1"/>
    <col min="13" max="13" width="12" style="1" customWidth="1"/>
    <col min="14" max="14" width="10.85546875" style="1" customWidth="1"/>
    <col min="15" max="15" width="8.85546875" style="1" customWidth="1"/>
    <col min="16" max="16384" width="9.140625" style="1"/>
  </cols>
  <sheetData>
    <row r="1" spans="1:15" ht="65.25" customHeight="1" x14ac:dyDescent="0.3">
      <c r="A1" s="30" t="s">
        <v>56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38.25" customHeight="1" x14ac:dyDescent="0.3">
      <c r="A2" s="31" t="s">
        <v>85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36" customHeight="1" x14ac:dyDescent="0.3">
      <c r="A3" s="47" t="s">
        <v>1</v>
      </c>
      <c r="B3" s="48" t="s">
        <v>0</v>
      </c>
      <c r="C3" s="49" t="s">
        <v>3</v>
      </c>
      <c r="D3" s="48" t="s">
        <v>2</v>
      </c>
      <c r="E3" s="48"/>
      <c r="F3" s="48"/>
      <c r="G3" s="49" t="s">
        <v>7</v>
      </c>
      <c r="H3" s="48" t="s">
        <v>8</v>
      </c>
      <c r="I3" s="48"/>
      <c r="J3" s="48"/>
      <c r="K3" s="48"/>
      <c r="L3" s="50" t="s">
        <v>12</v>
      </c>
      <c r="M3" s="50"/>
      <c r="N3" s="50"/>
      <c r="O3" s="50"/>
    </row>
    <row r="4" spans="1:15" ht="35.25" customHeight="1" x14ac:dyDescent="0.3">
      <c r="A4" s="47"/>
      <c r="B4" s="48"/>
      <c r="C4" s="49"/>
      <c r="D4" s="2" t="s">
        <v>5</v>
      </c>
      <c r="E4" s="2" t="s">
        <v>4</v>
      </c>
      <c r="F4" s="3" t="s">
        <v>6</v>
      </c>
      <c r="G4" s="49"/>
      <c r="H4" s="16" t="s">
        <v>10</v>
      </c>
      <c r="I4" s="16" t="s">
        <v>30</v>
      </c>
      <c r="J4" s="2" t="s">
        <v>9</v>
      </c>
      <c r="K4" s="2" t="s">
        <v>11</v>
      </c>
      <c r="L4" s="2" t="s">
        <v>13</v>
      </c>
      <c r="M4" s="2" t="s">
        <v>15</v>
      </c>
      <c r="N4" s="2" t="s">
        <v>14</v>
      </c>
      <c r="O4" s="2" t="s">
        <v>16</v>
      </c>
    </row>
    <row r="5" spans="1:15" ht="30" customHeight="1" x14ac:dyDescent="0.3">
      <c r="A5" s="4"/>
      <c r="B5" s="6" t="s">
        <v>17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35.25" customHeight="1" x14ac:dyDescent="0.3">
      <c r="A6" s="18">
        <v>229</v>
      </c>
      <c r="B6" s="9" t="s">
        <v>49</v>
      </c>
      <c r="C6" s="2">
        <v>200</v>
      </c>
      <c r="D6" s="17">
        <v>5</v>
      </c>
      <c r="E6" s="17">
        <v>7</v>
      </c>
      <c r="F6" s="17">
        <v>28</v>
      </c>
      <c r="G6" s="17">
        <v>191</v>
      </c>
      <c r="H6" s="17">
        <v>39</v>
      </c>
      <c r="I6" s="17">
        <v>0.09</v>
      </c>
      <c r="J6" s="17">
        <v>1.3</v>
      </c>
      <c r="K6" s="17">
        <v>0.14000000000000001</v>
      </c>
      <c r="L6" s="17">
        <v>130</v>
      </c>
      <c r="M6" s="17">
        <v>31</v>
      </c>
      <c r="N6" s="17">
        <v>140</v>
      </c>
      <c r="O6" s="17">
        <v>0.44</v>
      </c>
    </row>
    <row r="7" spans="1:15" ht="35.25" customHeight="1" x14ac:dyDescent="0.3">
      <c r="A7" s="19">
        <v>63</v>
      </c>
      <c r="B7" s="8" t="s">
        <v>40</v>
      </c>
      <c r="C7" s="2">
        <v>45</v>
      </c>
      <c r="D7" s="17">
        <v>10</v>
      </c>
      <c r="E7" s="17">
        <v>13</v>
      </c>
      <c r="F7" s="17">
        <v>14</v>
      </c>
      <c r="G7" s="17">
        <v>215</v>
      </c>
      <c r="H7" s="17">
        <v>90</v>
      </c>
      <c r="I7" s="17">
        <v>0.04</v>
      </c>
      <c r="J7" s="17">
        <v>0.14000000000000001</v>
      </c>
      <c r="K7" s="17">
        <v>0.4</v>
      </c>
      <c r="L7" s="17">
        <v>297</v>
      </c>
      <c r="M7" s="17">
        <v>20</v>
      </c>
      <c r="N7" s="17">
        <v>195</v>
      </c>
      <c r="O7" s="17">
        <v>0.53</v>
      </c>
    </row>
    <row r="8" spans="1:15" ht="30" customHeight="1" x14ac:dyDescent="0.3">
      <c r="A8" s="18">
        <v>574</v>
      </c>
      <c r="B8" s="8" t="s">
        <v>19</v>
      </c>
      <c r="C8" s="2">
        <v>35</v>
      </c>
      <c r="D8" s="17">
        <v>3</v>
      </c>
      <c r="E8" s="17">
        <v>0.5</v>
      </c>
      <c r="F8" s="17">
        <v>14</v>
      </c>
      <c r="G8" s="17">
        <v>72</v>
      </c>
      <c r="H8" s="17">
        <v>0</v>
      </c>
      <c r="I8" s="17">
        <v>0.1</v>
      </c>
      <c r="J8" s="17">
        <v>0</v>
      </c>
      <c r="K8" s="17">
        <v>0.8</v>
      </c>
      <c r="L8" s="17">
        <v>12</v>
      </c>
      <c r="M8" s="17">
        <v>23</v>
      </c>
      <c r="N8" s="17">
        <v>82</v>
      </c>
      <c r="O8" s="17">
        <v>1.54</v>
      </c>
    </row>
    <row r="9" spans="1:15" ht="30" customHeight="1" x14ac:dyDescent="0.3">
      <c r="A9" s="19">
        <v>267</v>
      </c>
      <c r="B9" s="8" t="s">
        <v>46</v>
      </c>
      <c r="C9" s="2">
        <v>40</v>
      </c>
      <c r="D9" s="17">
        <v>5.0999999999999996</v>
      </c>
      <c r="E9" s="17">
        <v>4.5999999999999996</v>
      </c>
      <c r="F9" s="17">
        <v>0.3</v>
      </c>
      <c r="G9" s="17">
        <v>63</v>
      </c>
      <c r="H9" s="17">
        <v>100</v>
      </c>
      <c r="I9" s="17">
        <v>0.03</v>
      </c>
      <c r="J9" s="17">
        <v>0</v>
      </c>
      <c r="K9" s="17">
        <v>0.2</v>
      </c>
      <c r="L9" s="17">
        <v>22</v>
      </c>
      <c r="M9" s="17">
        <v>5</v>
      </c>
      <c r="N9" s="17">
        <v>77</v>
      </c>
      <c r="O9" s="17">
        <v>1.01</v>
      </c>
    </row>
    <row r="10" spans="1:15" ht="30" customHeight="1" x14ac:dyDescent="0.3">
      <c r="A10" s="19">
        <v>457</v>
      </c>
      <c r="B10" s="8" t="s">
        <v>22</v>
      </c>
      <c r="C10" s="2">
        <v>200</v>
      </c>
      <c r="D10" s="17">
        <v>0.2</v>
      </c>
      <c r="E10" s="17">
        <v>0.1</v>
      </c>
      <c r="F10" s="17">
        <v>9.3000000000000007</v>
      </c>
      <c r="G10" s="17">
        <v>38</v>
      </c>
      <c r="H10" s="17">
        <v>0</v>
      </c>
      <c r="I10" s="17">
        <v>0</v>
      </c>
      <c r="J10" s="17">
        <v>0</v>
      </c>
      <c r="K10" s="17">
        <v>0</v>
      </c>
      <c r="L10" s="17">
        <v>5.0999999999999996</v>
      </c>
      <c r="M10" s="17">
        <v>4.2</v>
      </c>
      <c r="N10" s="17">
        <v>7.7</v>
      </c>
      <c r="O10" s="17">
        <v>0.82</v>
      </c>
    </row>
    <row r="11" spans="1:15" ht="30" customHeight="1" x14ac:dyDescent="0.3">
      <c r="A11" s="2"/>
      <c r="B11" s="14" t="s">
        <v>31</v>
      </c>
      <c r="C11" s="2">
        <f>SUM(C6:C10)</f>
        <v>520</v>
      </c>
      <c r="D11" s="17">
        <f t="shared" ref="D11:O11" si="0">SUM(D6:D10)</f>
        <v>23.3</v>
      </c>
      <c r="E11" s="17">
        <f t="shared" si="0"/>
        <v>25.200000000000003</v>
      </c>
      <c r="F11" s="17">
        <f t="shared" si="0"/>
        <v>65.599999999999994</v>
      </c>
      <c r="G11" s="17">
        <f t="shared" si="0"/>
        <v>579</v>
      </c>
      <c r="H11" s="17">
        <f t="shared" si="0"/>
        <v>229</v>
      </c>
      <c r="I11" s="17">
        <f t="shared" si="0"/>
        <v>0.26</v>
      </c>
      <c r="J11" s="17">
        <f t="shared" si="0"/>
        <v>1.44</v>
      </c>
      <c r="K11" s="17">
        <f t="shared" si="0"/>
        <v>1.54</v>
      </c>
      <c r="L11" s="17">
        <f t="shared" si="0"/>
        <v>466.1</v>
      </c>
      <c r="M11" s="17">
        <f t="shared" si="0"/>
        <v>83.2</v>
      </c>
      <c r="N11" s="17">
        <f t="shared" si="0"/>
        <v>501.7</v>
      </c>
      <c r="O11" s="17">
        <f t="shared" si="0"/>
        <v>4.34</v>
      </c>
    </row>
    <row r="12" spans="1:15" ht="18" customHeight="1" x14ac:dyDescent="0.3">
      <c r="A12" s="2"/>
      <c r="B12" s="6" t="s">
        <v>37</v>
      </c>
      <c r="C12" s="2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20.25" x14ac:dyDescent="0.3">
      <c r="A13" s="2">
        <v>82</v>
      </c>
      <c r="B13" s="8" t="s">
        <v>50</v>
      </c>
      <c r="C13" s="2">
        <v>200</v>
      </c>
      <c r="D13" s="17">
        <v>0.8</v>
      </c>
      <c r="E13" s="17">
        <v>0.8</v>
      </c>
      <c r="F13" s="17">
        <v>19.600000000000001</v>
      </c>
      <c r="G13" s="17">
        <v>88</v>
      </c>
      <c r="H13" s="17">
        <v>0</v>
      </c>
      <c r="I13" s="17">
        <v>0.06</v>
      </c>
      <c r="J13" s="17">
        <v>14</v>
      </c>
      <c r="K13" s="17">
        <v>0.4</v>
      </c>
      <c r="L13" s="17">
        <v>32.200000000000003</v>
      </c>
      <c r="M13" s="17">
        <v>18</v>
      </c>
      <c r="N13" s="17">
        <v>22</v>
      </c>
      <c r="O13" s="17">
        <v>4.42</v>
      </c>
    </row>
    <row r="14" spans="1:15" ht="20.25" x14ac:dyDescent="0.3">
      <c r="A14" s="2"/>
      <c r="B14" s="14" t="s">
        <v>38</v>
      </c>
      <c r="C14" s="2">
        <f>C13</f>
        <v>200</v>
      </c>
      <c r="D14" s="17">
        <f>D13</f>
        <v>0.8</v>
      </c>
      <c r="E14" s="17">
        <f t="shared" ref="E14:O14" si="1">E13</f>
        <v>0.8</v>
      </c>
      <c r="F14" s="17">
        <f t="shared" si="1"/>
        <v>19.600000000000001</v>
      </c>
      <c r="G14" s="17">
        <f t="shared" si="1"/>
        <v>88</v>
      </c>
      <c r="H14" s="17">
        <f t="shared" si="1"/>
        <v>0</v>
      </c>
      <c r="I14" s="17">
        <f t="shared" si="1"/>
        <v>0.06</v>
      </c>
      <c r="J14" s="17">
        <f t="shared" si="1"/>
        <v>14</v>
      </c>
      <c r="K14" s="17">
        <f t="shared" si="1"/>
        <v>0.4</v>
      </c>
      <c r="L14" s="17">
        <f t="shared" si="1"/>
        <v>32.200000000000003</v>
      </c>
      <c r="M14" s="17">
        <f t="shared" si="1"/>
        <v>18</v>
      </c>
      <c r="N14" s="17">
        <f t="shared" si="1"/>
        <v>22</v>
      </c>
      <c r="O14" s="17">
        <f t="shared" si="1"/>
        <v>4.42</v>
      </c>
    </row>
    <row r="15" spans="1:15" ht="25.5" x14ac:dyDescent="0.3">
      <c r="A15" s="2"/>
      <c r="B15" s="5" t="s">
        <v>18</v>
      </c>
      <c r="C15" s="2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1:15" ht="35.25" customHeight="1" x14ac:dyDescent="0.3">
      <c r="A16" s="7">
        <v>157</v>
      </c>
      <c r="B16" s="9" t="s">
        <v>89</v>
      </c>
      <c r="C16" s="26">
        <v>65</v>
      </c>
      <c r="D16" s="17">
        <v>2</v>
      </c>
      <c r="E16" s="17">
        <v>2.4</v>
      </c>
      <c r="F16" s="17">
        <v>3.3</v>
      </c>
      <c r="G16" s="17">
        <v>41</v>
      </c>
      <c r="H16" s="17">
        <v>12</v>
      </c>
      <c r="I16" s="17">
        <v>0.05</v>
      </c>
      <c r="J16" s="17">
        <v>1.2</v>
      </c>
      <c r="K16" s="17">
        <v>0.15</v>
      </c>
      <c r="L16" s="17">
        <v>12</v>
      </c>
      <c r="M16" s="17">
        <v>12</v>
      </c>
      <c r="N16" s="17">
        <v>35</v>
      </c>
      <c r="O16" s="17">
        <v>0.4</v>
      </c>
    </row>
    <row r="17" spans="1:15" ht="30" customHeight="1" x14ac:dyDescent="0.3">
      <c r="A17" s="7">
        <v>98</v>
      </c>
      <c r="B17" s="15" t="s">
        <v>64</v>
      </c>
      <c r="C17" s="2">
        <v>200</v>
      </c>
      <c r="D17" s="17">
        <v>1.9</v>
      </c>
      <c r="E17" s="17">
        <v>3.8</v>
      </c>
      <c r="F17" s="17">
        <v>8.3000000000000007</v>
      </c>
      <c r="G17" s="17">
        <v>75</v>
      </c>
      <c r="H17" s="17">
        <v>0</v>
      </c>
      <c r="I17" s="17">
        <v>0.05</v>
      </c>
      <c r="J17" s="17">
        <v>6.3</v>
      </c>
      <c r="K17" s="17">
        <v>1.9</v>
      </c>
      <c r="L17" s="17">
        <v>29</v>
      </c>
      <c r="M17" s="17">
        <v>23</v>
      </c>
      <c r="N17" s="17">
        <v>49</v>
      </c>
      <c r="O17" s="17">
        <v>1.1599999999999999</v>
      </c>
    </row>
    <row r="18" spans="1:15" ht="30" customHeight="1" x14ac:dyDescent="0.3">
      <c r="A18" s="24" t="str">
        <f>"380"</f>
        <v>380</v>
      </c>
      <c r="B18" s="25" t="s">
        <v>86</v>
      </c>
      <c r="C18" s="2">
        <v>150</v>
      </c>
      <c r="D18" s="22">
        <v>3.496</v>
      </c>
      <c r="E18" s="22">
        <v>2.8519999999999999</v>
      </c>
      <c r="F18" s="22">
        <v>13.56</v>
      </c>
      <c r="G18" s="22">
        <v>111.699</v>
      </c>
      <c r="H18" s="22">
        <v>5.8000000000000003E-2</v>
      </c>
      <c r="I18" s="22">
        <v>33.4</v>
      </c>
      <c r="J18" s="22">
        <v>0</v>
      </c>
      <c r="K18" s="22">
        <v>0</v>
      </c>
      <c r="L18" s="22">
        <v>93.289000000000001</v>
      </c>
      <c r="M18" s="22">
        <v>70.156999999999996</v>
      </c>
      <c r="N18" s="22">
        <v>38.366999999999997</v>
      </c>
      <c r="O18" s="22">
        <v>1.2649999999999999</v>
      </c>
    </row>
    <row r="19" spans="1:15" ht="30" customHeight="1" x14ac:dyDescent="0.3">
      <c r="A19" s="7">
        <v>319</v>
      </c>
      <c r="B19" s="12" t="s">
        <v>78</v>
      </c>
      <c r="C19" s="2">
        <v>90</v>
      </c>
      <c r="D19" s="17">
        <v>15.6</v>
      </c>
      <c r="E19" s="17">
        <v>19</v>
      </c>
      <c r="F19" s="17">
        <v>8.9</v>
      </c>
      <c r="G19" s="17">
        <v>268</v>
      </c>
      <c r="H19" s="17">
        <v>51</v>
      </c>
      <c r="I19" s="17">
        <v>0.15</v>
      </c>
      <c r="J19" s="17">
        <v>0</v>
      </c>
      <c r="K19" s="17">
        <v>0.45</v>
      </c>
      <c r="L19" s="17">
        <v>32</v>
      </c>
      <c r="M19" s="17">
        <v>21</v>
      </c>
      <c r="N19" s="17">
        <v>1499</v>
      </c>
      <c r="O19" s="17">
        <v>2.69</v>
      </c>
    </row>
    <row r="20" spans="1:15" ht="20.25" x14ac:dyDescent="0.3">
      <c r="A20" s="18">
        <v>504</v>
      </c>
      <c r="B20" s="8" t="s">
        <v>47</v>
      </c>
      <c r="C20" s="2">
        <v>200</v>
      </c>
      <c r="D20" s="17">
        <v>0</v>
      </c>
      <c r="E20" s="17">
        <v>0</v>
      </c>
      <c r="F20" s="17">
        <v>24</v>
      </c>
      <c r="G20" s="17">
        <v>95</v>
      </c>
      <c r="H20" s="17">
        <v>0.13</v>
      </c>
      <c r="I20" s="17">
        <v>0.3</v>
      </c>
      <c r="J20" s="17">
        <v>20.100000000000001</v>
      </c>
      <c r="K20" s="17">
        <v>2.35</v>
      </c>
      <c r="L20" s="17">
        <v>0</v>
      </c>
      <c r="M20" s="17">
        <v>0</v>
      </c>
      <c r="N20" s="17">
        <v>0</v>
      </c>
      <c r="O20" s="17">
        <v>0</v>
      </c>
    </row>
    <row r="21" spans="1:15" ht="20.25" x14ac:dyDescent="0.3">
      <c r="A21" s="18">
        <v>573</v>
      </c>
      <c r="B21" s="8" t="s">
        <v>20</v>
      </c>
      <c r="C21" s="2">
        <v>35</v>
      </c>
      <c r="D21" s="17">
        <v>2.7</v>
      </c>
      <c r="E21" s="17">
        <v>0.3</v>
      </c>
      <c r="F21" s="17">
        <v>17.2</v>
      </c>
      <c r="G21" s="17">
        <v>82</v>
      </c>
      <c r="H21" s="17">
        <v>0</v>
      </c>
      <c r="I21" s="17">
        <v>0.04</v>
      </c>
      <c r="J21" s="17">
        <v>0</v>
      </c>
      <c r="K21" s="17">
        <v>0.4</v>
      </c>
      <c r="L21" s="17">
        <v>7</v>
      </c>
      <c r="M21" s="17">
        <v>5</v>
      </c>
      <c r="N21" s="17">
        <v>23</v>
      </c>
      <c r="O21" s="17">
        <v>0.4</v>
      </c>
    </row>
    <row r="22" spans="1:15" ht="20.25" x14ac:dyDescent="0.3">
      <c r="A22" s="18">
        <v>574</v>
      </c>
      <c r="B22" s="8" t="s">
        <v>19</v>
      </c>
      <c r="C22" s="2">
        <v>35</v>
      </c>
      <c r="D22" s="17">
        <v>3</v>
      </c>
      <c r="E22" s="17">
        <v>0.5</v>
      </c>
      <c r="F22" s="17">
        <v>14</v>
      </c>
      <c r="G22" s="17">
        <v>72</v>
      </c>
      <c r="H22" s="17">
        <v>0.1</v>
      </c>
      <c r="I22" s="17">
        <v>0</v>
      </c>
      <c r="J22" s="17">
        <v>0</v>
      </c>
      <c r="K22" s="17">
        <v>0.8</v>
      </c>
      <c r="L22" s="17">
        <v>12</v>
      </c>
      <c r="M22" s="17">
        <v>82</v>
      </c>
      <c r="N22" s="17">
        <v>23</v>
      </c>
      <c r="O22" s="17">
        <v>1.54</v>
      </c>
    </row>
    <row r="23" spans="1:15" ht="20.25" x14ac:dyDescent="0.3">
      <c r="A23" s="7"/>
      <c r="B23" s="14" t="s">
        <v>32</v>
      </c>
      <c r="C23" s="2">
        <f>SUM(C16:C22)</f>
        <v>775</v>
      </c>
      <c r="D23" s="17">
        <f t="shared" ref="D23:O23" si="2">SUM(D16:D22)</f>
        <v>28.695999999999998</v>
      </c>
      <c r="E23" s="17">
        <f t="shared" si="2"/>
        <v>28.852</v>
      </c>
      <c r="F23" s="17">
        <f t="shared" si="2"/>
        <v>89.26</v>
      </c>
      <c r="G23" s="17">
        <f t="shared" si="2"/>
        <v>744.69900000000007</v>
      </c>
      <c r="H23" s="17">
        <f t="shared" si="2"/>
        <v>63.288000000000004</v>
      </c>
      <c r="I23" s="17">
        <f t="shared" si="2"/>
        <v>33.989999999999995</v>
      </c>
      <c r="J23" s="17">
        <f t="shared" si="2"/>
        <v>27.6</v>
      </c>
      <c r="K23" s="17">
        <f t="shared" si="2"/>
        <v>6.05</v>
      </c>
      <c r="L23" s="17">
        <f t="shared" si="2"/>
        <v>185.28899999999999</v>
      </c>
      <c r="M23" s="17">
        <f t="shared" si="2"/>
        <v>213.15699999999998</v>
      </c>
      <c r="N23" s="17">
        <f t="shared" si="2"/>
        <v>1667.367</v>
      </c>
      <c r="O23" s="17">
        <f t="shared" si="2"/>
        <v>7.455000000000001</v>
      </c>
    </row>
    <row r="24" spans="1:15" ht="22.5" x14ac:dyDescent="0.3">
      <c r="A24" s="46" t="s">
        <v>21</v>
      </c>
      <c r="B24" s="46"/>
      <c r="C24" s="2">
        <f>C11+C13+C23</f>
        <v>1495</v>
      </c>
      <c r="D24" s="17">
        <f>D11+D14+D23</f>
        <v>52.795999999999999</v>
      </c>
      <c r="E24" s="17">
        <f t="shared" ref="E24:O24" si="3">E11+E14+E23</f>
        <v>54.852000000000004</v>
      </c>
      <c r="F24" s="17">
        <f t="shared" si="3"/>
        <v>174.45999999999998</v>
      </c>
      <c r="G24" s="17">
        <f t="shared" si="3"/>
        <v>1411.6990000000001</v>
      </c>
      <c r="H24" s="17">
        <f t="shared" si="3"/>
        <v>292.28800000000001</v>
      </c>
      <c r="I24" s="17">
        <f t="shared" si="3"/>
        <v>34.309999999999995</v>
      </c>
      <c r="J24" s="17">
        <f t="shared" si="3"/>
        <v>43.04</v>
      </c>
      <c r="K24" s="17">
        <f t="shared" si="3"/>
        <v>7.99</v>
      </c>
      <c r="L24" s="17">
        <f t="shared" si="3"/>
        <v>683.58899999999994</v>
      </c>
      <c r="M24" s="17">
        <f t="shared" si="3"/>
        <v>314.35699999999997</v>
      </c>
      <c r="N24" s="17">
        <f t="shared" si="3"/>
        <v>2191.067</v>
      </c>
      <c r="O24" s="17">
        <f t="shared" si="3"/>
        <v>16.215</v>
      </c>
    </row>
  </sheetData>
  <mergeCells count="10">
    <mergeCell ref="A24:B24"/>
    <mergeCell ref="A1:O1"/>
    <mergeCell ref="A2:O2"/>
    <mergeCell ref="A3:A4"/>
    <mergeCell ref="B3:B4"/>
    <mergeCell ref="C3:C4"/>
    <mergeCell ref="D3:F3"/>
    <mergeCell ref="G3:G4"/>
    <mergeCell ref="H3:K3"/>
    <mergeCell ref="L3:O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opLeftCell="A10" zoomScale="70" zoomScaleNormal="70" workbookViewId="0">
      <selection activeCell="A2" sqref="A2:O2"/>
    </sheetView>
  </sheetViews>
  <sheetFormatPr defaultRowHeight="18.75" x14ac:dyDescent="0.3"/>
  <cols>
    <col min="1" max="1" width="8.28515625" style="1" customWidth="1"/>
    <col min="2" max="2" width="69" style="1" customWidth="1"/>
    <col min="3" max="3" width="10.28515625" style="1" customWidth="1"/>
    <col min="4" max="4" width="9.140625" style="1" customWidth="1"/>
    <col min="5" max="5" width="9.28515625" style="1" bestFit="1" customWidth="1"/>
    <col min="6" max="6" width="9.7109375" style="1" bestFit="1" customWidth="1"/>
    <col min="7" max="7" width="16" style="1" customWidth="1"/>
    <col min="8" max="8" width="10.7109375" style="1" customWidth="1"/>
    <col min="9" max="9" width="9.7109375" style="1" customWidth="1"/>
    <col min="10" max="10" width="8.85546875" style="1" customWidth="1"/>
    <col min="11" max="11" width="9" style="1" customWidth="1"/>
    <col min="12" max="12" width="11.42578125" style="1" customWidth="1"/>
    <col min="13" max="13" width="12" style="1" customWidth="1"/>
    <col min="14" max="14" width="10.85546875" style="1" customWidth="1"/>
    <col min="15" max="15" width="8.85546875" style="1" customWidth="1"/>
    <col min="16" max="16384" width="9.140625" style="1"/>
  </cols>
  <sheetData>
    <row r="1" spans="1:15" ht="65.25" customHeight="1" x14ac:dyDescent="0.3">
      <c r="A1" s="30" t="s">
        <v>67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38.25" customHeight="1" x14ac:dyDescent="0.3">
      <c r="A2" s="31" t="s">
        <v>85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36" customHeight="1" x14ac:dyDescent="0.3">
      <c r="A3" s="37" t="s">
        <v>1</v>
      </c>
      <c r="B3" s="39" t="s">
        <v>0</v>
      </c>
      <c r="C3" s="41" t="s">
        <v>3</v>
      </c>
      <c r="D3" s="43" t="s">
        <v>2</v>
      </c>
      <c r="E3" s="44"/>
      <c r="F3" s="45"/>
      <c r="G3" s="41" t="s">
        <v>7</v>
      </c>
      <c r="H3" s="43" t="s">
        <v>8</v>
      </c>
      <c r="I3" s="44"/>
      <c r="J3" s="44"/>
      <c r="K3" s="45"/>
      <c r="L3" s="34" t="s">
        <v>12</v>
      </c>
      <c r="M3" s="35"/>
      <c r="N3" s="35"/>
      <c r="O3" s="36"/>
    </row>
    <row r="4" spans="1:15" ht="35.25" customHeight="1" x14ac:dyDescent="0.3">
      <c r="A4" s="38"/>
      <c r="B4" s="40"/>
      <c r="C4" s="42"/>
      <c r="D4" s="2" t="s">
        <v>5</v>
      </c>
      <c r="E4" s="2" t="s">
        <v>4</v>
      </c>
      <c r="F4" s="3" t="s">
        <v>6</v>
      </c>
      <c r="G4" s="42"/>
      <c r="H4" s="16" t="s">
        <v>10</v>
      </c>
      <c r="I4" s="16" t="s">
        <v>30</v>
      </c>
      <c r="J4" s="2" t="s">
        <v>9</v>
      </c>
      <c r="K4" s="2" t="s">
        <v>11</v>
      </c>
      <c r="L4" s="2" t="s">
        <v>13</v>
      </c>
      <c r="M4" s="2" t="s">
        <v>15</v>
      </c>
      <c r="N4" s="2" t="s">
        <v>14</v>
      </c>
      <c r="O4" s="2" t="s">
        <v>16</v>
      </c>
    </row>
    <row r="5" spans="1:15" ht="30" customHeight="1" x14ac:dyDescent="0.3">
      <c r="A5" s="4"/>
      <c r="B5" s="6" t="s">
        <v>17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30.75" customHeight="1" x14ac:dyDescent="0.3">
      <c r="A6" s="18">
        <v>232</v>
      </c>
      <c r="B6" s="9" t="s">
        <v>71</v>
      </c>
      <c r="C6" s="2">
        <v>200</v>
      </c>
      <c r="D6" s="17">
        <v>7.5</v>
      </c>
      <c r="E6" s="17">
        <v>6.6</v>
      </c>
      <c r="F6" s="17">
        <v>36.299999999999997</v>
      </c>
      <c r="G6" s="17">
        <v>235</v>
      </c>
      <c r="H6" s="17">
        <v>39</v>
      </c>
      <c r="I6" s="17">
        <v>0.14000000000000001</v>
      </c>
      <c r="J6" s="17">
        <v>1.7</v>
      </c>
      <c r="K6" s="17">
        <v>0.8</v>
      </c>
      <c r="L6" s="17">
        <v>139</v>
      </c>
      <c r="M6" s="17">
        <v>38</v>
      </c>
      <c r="N6" s="17">
        <v>194</v>
      </c>
      <c r="O6" s="17">
        <v>1.89</v>
      </c>
    </row>
    <row r="7" spans="1:15" ht="30" customHeight="1" x14ac:dyDescent="0.3">
      <c r="A7" s="19">
        <v>63</v>
      </c>
      <c r="B7" s="8" t="s">
        <v>40</v>
      </c>
      <c r="C7" s="2">
        <v>45</v>
      </c>
      <c r="D7" s="17">
        <v>10</v>
      </c>
      <c r="E7" s="17">
        <v>13</v>
      </c>
      <c r="F7" s="17">
        <v>14</v>
      </c>
      <c r="G7" s="17">
        <v>215</v>
      </c>
      <c r="H7" s="17">
        <v>90</v>
      </c>
      <c r="I7" s="17">
        <v>0.04</v>
      </c>
      <c r="J7" s="17">
        <v>0.14000000000000001</v>
      </c>
      <c r="K7" s="17">
        <v>0.4</v>
      </c>
      <c r="L7" s="17">
        <v>297</v>
      </c>
      <c r="M7" s="17">
        <v>20</v>
      </c>
      <c r="N7" s="17">
        <v>195</v>
      </c>
      <c r="O7" s="17">
        <v>0.53</v>
      </c>
    </row>
    <row r="8" spans="1:15" ht="30" customHeight="1" x14ac:dyDescent="0.3">
      <c r="A8" s="19">
        <v>267</v>
      </c>
      <c r="B8" s="8" t="s">
        <v>46</v>
      </c>
      <c r="C8" s="2">
        <v>40</v>
      </c>
      <c r="D8" s="17">
        <v>5.0999999999999996</v>
      </c>
      <c r="E8" s="17">
        <v>4.5999999999999996</v>
      </c>
      <c r="F8" s="17">
        <v>0.3</v>
      </c>
      <c r="G8" s="17">
        <v>63</v>
      </c>
      <c r="H8" s="17">
        <v>100</v>
      </c>
      <c r="I8" s="17">
        <v>0.03</v>
      </c>
      <c r="J8" s="17">
        <v>0</v>
      </c>
      <c r="K8" s="17">
        <v>0.2</v>
      </c>
      <c r="L8" s="17">
        <v>22</v>
      </c>
      <c r="M8" s="17">
        <v>5</v>
      </c>
      <c r="N8" s="17">
        <v>77</v>
      </c>
      <c r="O8" s="17">
        <v>1.01</v>
      </c>
    </row>
    <row r="9" spans="1:15" ht="30" customHeight="1" x14ac:dyDescent="0.3">
      <c r="A9" s="18">
        <v>462</v>
      </c>
      <c r="B9" s="8" t="s">
        <v>34</v>
      </c>
      <c r="C9" s="2">
        <v>200</v>
      </c>
      <c r="D9" s="17">
        <v>3.3</v>
      </c>
      <c r="E9" s="17">
        <v>2.9</v>
      </c>
      <c r="F9" s="17">
        <v>13.8</v>
      </c>
      <c r="G9" s="17">
        <v>94</v>
      </c>
      <c r="H9" s="17">
        <v>19</v>
      </c>
      <c r="I9" s="17">
        <v>0.03</v>
      </c>
      <c r="J9" s="17">
        <v>0.7</v>
      </c>
      <c r="K9" s="17">
        <v>0.01</v>
      </c>
      <c r="L9" s="17">
        <v>111.3</v>
      </c>
      <c r="M9" s="17">
        <v>22.3</v>
      </c>
      <c r="N9" s="17">
        <v>91.1</v>
      </c>
      <c r="O9" s="17">
        <v>0.65</v>
      </c>
    </row>
    <row r="10" spans="1:15" ht="30" customHeight="1" x14ac:dyDescent="0.3">
      <c r="A10" s="18">
        <v>574</v>
      </c>
      <c r="B10" s="8" t="s">
        <v>19</v>
      </c>
      <c r="C10" s="2">
        <v>35</v>
      </c>
      <c r="D10" s="17">
        <v>3</v>
      </c>
      <c r="E10" s="17">
        <v>0.5</v>
      </c>
      <c r="F10" s="17">
        <v>14</v>
      </c>
      <c r="G10" s="17">
        <v>72</v>
      </c>
      <c r="H10" s="17">
        <v>0.1</v>
      </c>
      <c r="I10" s="17">
        <v>0</v>
      </c>
      <c r="J10" s="17">
        <v>0</v>
      </c>
      <c r="K10" s="17">
        <v>0.8</v>
      </c>
      <c r="L10" s="17">
        <v>12</v>
      </c>
      <c r="M10" s="17">
        <v>82</v>
      </c>
      <c r="N10" s="17">
        <v>23</v>
      </c>
      <c r="O10" s="17">
        <v>1.54</v>
      </c>
    </row>
    <row r="11" spans="1:15" ht="30" customHeight="1" x14ac:dyDescent="0.3">
      <c r="A11" s="2"/>
      <c r="B11" s="14" t="s">
        <v>31</v>
      </c>
      <c r="C11" s="2">
        <f>SUM(C6:C10)</f>
        <v>520</v>
      </c>
      <c r="D11" s="17">
        <f t="shared" ref="D11:O11" si="0">SUM(D6:D10)</f>
        <v>28.900000000000002</v>
      </c>
      <c r="E11" s="17">
        <f t="shared" si="0"/>
        <v>27.6</v>
      </c>
      <c r="F11" s="17">
        <f t="shared" si="0"/>
        <v>78.399999999999991</v>
      </c>
      <c r="G11" s="17">
        <f t="shared" si="0"/>
        <v>679</v>
      </c>
      <c r="H11" s="17">
        <f t="shared" si="0"/>
        <v>248.1</v>
      </c>
      <c r="I11" s="17">
        <f t="shared" si="0"/>
        <v>0.24000000000000002</v>
      </c>
      <c r="J11" s="17">
        <f t="shared" si="0"/>
        <v>2.54</v>
      </c>
      <c r="K11" s="17">
        <f t="shared" si="0"/>
        <v>2.21</v>
      </c>
      <c r="L11" s="17">
        <f t="shared" si="0"/>
        <v>581.29999999999995</v>
      </c>
      <c r="M11" s="17">
        <f t="shared" si="0"/>
        <v>167.3</v>
      </c>
      <c r="N11" s="17">
        <f t="shared" si="0"/>
        <v>580.1</v>
      </c>
      <c r="O11" s="17">
        <f t="shared" si="0"/>
        <v>5.62</v>
      </c>
    </row>
    <row r="12" spans="1:15" ht="30" customHeight="1" x14ac:dyDescent="0.3">
      <c r="A12" s="2"/>
      <c r="B12" s="6" t="s">
        <v>37</v>
      </c>
      <c r="C12" s="2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30" customHeight="1" x14ac:dyDescent="0.3">
      <c r="A13" s="2">
        <v>82</v>
      </c>
      <c r="B13" s="8" t="s">
        <v>50</v>
      </c>
      <c r="C13" s="2">
        <v>200</v>
      </c>
      <c r="D13" s="17">
        <v>0.8</v>
      </c>
      <c r="E13" s="17">
        <v>0.8</v>
      </c>
      <c r="F13" s="17">
        <v>19.600000000000001</v>
      </c>
      <c r="G13" s="17">
        <v>88</v>
      </c>
      <c r="H13" s="17">
        <v>0</v>
      </c>
      <c r="I13" s="17">
        <v>0.06</v>
      </c>
      <c r="J13" s="17">
        <v>14</v>
      </c>
      <c r="K13" s="17">
        <v>0.4</v>
      </c>
      <c r="L13" s="17">
        <v>32.200000000000003</v>
      </c>
      <c r="M13" s="17">
        <v>18</v>
      </c>
      <c r="N13" s="17">
        <v>22</v>
      </c>
      <c r="O13" s="17">
        <v>4.42</v>
      </c>
    </row>
    <row r="14" spans="1:15" ht="30" customHeight="1" x14ac:dyDescent="0.3">
      <c r="A14" s="2"/>
      <c r="B14" s="14" t="s">
        <v>38</v>
      </c>
      <c r="C14" s="2">
        <f>SUM(C13)</f>
        <v>200</v>
      </c>
      <c r="D14" s="17">
        <f>D13</f>
        <v>0.8</v>
      </c>
      <c r="E14" s="17">
        <f t="shared" ref="E14:O14" si="1">E13</f>
        <v>0.8</v>
      </c>
      <c r="F14" s="17">
        <f t="shared" si="1"/>
        <v>19.600000000000001</v>
      </c>
      <c r="G14" s="17">
        <f t="shared" si="1"/>
        <v>88</v>
      </c>
      <c r="H14" s="17">
        <f t="shared" si="1"/>
        <v>0</v>
      </c>
      <c r="I14" s="17">
        <f t="shared" si="1"/>
        <v>0.06</v>
      </c>
      <c r="J14" s="17">
        <f t="shared" si="1"/>
        <v>14</v>
      </c>
      <c r="K14" s="17">
        <f t="shared" si="1"/>
        <v>0.4</v>
      </c>
      <c r="L14" s="17">
        <f t="shared" si="1"/>
        <v>32.200000000000003</v>
      </c>
      <c r="M14" s="17">
        <f t="shared" si="1"/>
        <v>18</v>
      </c>
      <c r="N14" s="17">
        <f t="shared" si="1"/>
        <v>22</v>
      </c>
      <c r="O14" s="17">
        <f t="shared" si="1"/>
        <v>4.42</v>
      </c>
    </row>
    <row r="15" spans="1:15" ht="30" customHeight="1" x14ac:dyDescent="0.3">
      <c r="A15" s="2"/>
      <c r="B15" s="5" t="s">
        <v>18</v>
      </c>
      <c r="C15" s="2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1:15" ht="35.25" customHeight="1" x14ac:dyDescent="0.3">
      <c r="A16" s="21" t="str">
        <f>"10/2"</f>
        <v>10/2</v>
      </c>
      <c r="B16" s="8" t="s">
        <v>84</v>
      </c>
      <c r="C16" s="2">
        <v>60</v>
      </c>
      <c r="D16" s="22">
        <v>0.45100000000000001</v>
      </c>
      <c r="E16" s="22">
        <v>5.2999999999999999E-2</v>
      </c>
      <c r="F16" s="22">
        <v>1.911</v>
      </c>
      <c r="G16" s="22">
        <v>7.56</v>
      </c>
      <c r="H16" s="22">
        <v>1.2999999999999999E-2</v>
      </c>
      <c r="I16" s="22">
        <v>2.4</v>
      </c>
      <c r="J16" s="22">
        <v>0</v>
      </c>
      <c r="K16" s="22">
        <v>6.0000000000000001E-3</v>
      </c>
      <c r="L16" s="22">
        <v>12.144</v>
      </c>
      <c r="M16" s="22">
        <v>21.923999999999999</v>
      </c>
      <c r="N16" s="22">
        <v>7.3079999999999998</v>
      </c>
      <c r="O16" s="22">
        <v>0.313</v>
      </c>
    </row>
    <row r="17" spans="1:15" ht="30" customHeight="1" x14ac:dyDescent="0.3">
      <c r="A17" s="7">
        <v>104</v>
      </c>
      <c r="B17" s="15" t="s">
        <v>68</v>
      </c>
      <c r="C17" s="2">
        <v>200</v>
      </c>
      <c r="D17" s="17">
        <v>1.2</v>
      </c>
      <c r="E17" s="17">
        <v>4</v>
      </c>
      <c r="F17" s="17">
        <v>3.04</v>
      </c>
      <c r="G17" s="17">
        <v>49</v>
      </c>
      <c r="H17" s="17">
        <v>0</v>
      </c>
      <c r="I17" s="17">
        <v>0.03</v>
      </c>
      <c r="J17" s="17">
        <v>7</v>
      </c>
      <c r="K17" s="17">
        <v>1.9</v>
      </c>
      <c r="L17" s="17">
        <v>40</v>
      </c>
      <c r="M17" s="17">
        <v>13</v>
      </c>
      <c r="N17" s="17">
        <v>29</v>
      </c>
      <c r="O17" s="17">
        <v>0.51</v>
      </c>
    </row>
    <row r="18" spans="1:15" ht="30" customHeight="1" x14ac:dyDescent="0.3">
      <c r="A18" s="7">
        <v>328</v>
      </c>
      <c r="B18" s="12" t="s">
        <v>58</v>
      </c>
      <c r="C18" s="2">
        <v>200</v>
      </c>
      <c r="D18" s="17">
        <v>18.8</v>
      </c>
      <c r="E18" s="17">
        <v>14.3</v>
      </c>
      <c r="F18" s="17">
        <v>25.8</v>
      </c>
      <c r="G18" s="17">
        <v>307</v>
      </c>
      <c r="H18" s="17">
        <v>24</v>
      </c>
      <c r="I18" s="17">
        <v>0.18</v>
      </c>
      <c r="J18" s="17">
        <v>15</v>
      </c>
      <c r="K18" s="17">
        <v>0.6</v>
      </c>
      <c r="L18" s="17">
        <v>31</v>
      </c>
      <c r="M18" s="17">
        <v>54</v>
      </c>
      <c r="N18" s="17">
        <v>209</v>
      </c>
      <c r="O18" s="17">
        <v>3.36</v>
      </c>
    </row>
    <row r="19" spans="1:15" ht="30" customHeight="1" x14ac:dyDescent="0.3">
      <c r="A19" s="18">
        <v>504</v>
      </c>
      <c r="B19" s="11" t="s">
        <v>47</v>
      </c>
      <c r="C19" s="2">
        <v>200</v>
      </c>
      <c r="D19" s="17">
        <v>0</v>
      </c>
      <c r="E19" s="17">
        <v>0</v>
      </c>
      <c r="F19" s="17">
        <v>24</v>
      </c>
      <c r="G19" s="17">
        <v>95</v>
      </c>
      <c r="H19" s="17">
        <v>0.13</v>
      </c>
      <c r="I19" s="17">
        <v>0.3</v>
      </c>
      <c r="J19" s="17">
        <v>20.100000000000001</v>
      </c>
      <c r="K19" s="17">
        <v>2.35</v>
      </c>
      <c r="L19" s="17">
        <v>0</v>
      </c>
      <c r="M19" s="17">
        <v>0</v>
      </c>
      <c r="N19" s="17">
        <v>0</v>
      </c>
      <c r="O19" s="17">
        <v>0</v>
      </c>
    </row>
    <row r="20" spans="1:15" ht="30" customHeight="1" x14ac:dyDescent="0.3">
      <c r="A20" s="18">
        <v>573</v>
      </c>
      <c r="B20" s="8" t="s">
        <v>20</v>
      </c>
      <c r="C20" s="2">
        <v>35</v>
      </c>
      <c r="D20" s="17">
        <v>2.7</v>
      </c>
      <c r="E20" s="17">
        <v>0.3</v>
      </c>
      <c r="F20" s="17">
        <v>17.2</v>
      </c>
      <c r="G20" s="17">
        <v>82</v>
      </c>
      <c r="H20" s="17">
        <v>0</v>
      </c>
      <c r="I20" s="17">
        <v>0.04</v>
      </c>
      <c r="J20" s="17">
        <v>0</v>
      </c>
      <c r="K20" s="17">
        <v>0.4</v>
      </c>
      <c r="L20" s="17">
        <v>7</v>
      </c>
      <c r="M20" s="17">
        <v>5</v>
      </c>
      <c r="N20" s="17">
        <v>23</v>
      </c>
      <c r="O20" s="17">
        <v>0.4</v>
      </c>
    </row>
    <row r="21" spans="1:15" ht="30" customHeight="1" x14ac:dyDescent="0.3">
      <c r="A21" s="18">
        <v>574</v>
      </c>
      <c r="B21" s="8" t="s">
        <v>19</v>
      </c>
      <c r="C21" s="2">
        <v>35</v>
      </c>
      <c r="D21" s="17">
        <v>3</v>
      </c>
      <c r="E21" s="17">
        <v>0.5</v>
      </c>
      <c r="F21" s="17">
        <v>14</v>
      </c>
      <c r="G21" s="17">
        <v>72</v>
      </c>
      <c r="H21" s="17">
        <v>0.1</v>
      </c>
      <c r="I21" s="17">
        <v>0</v>
      </c>
      <c r="J21" s="17">
        <v>0</v>
      </c>
      <c r="K21" s="17">
        <v>0.8</v>
      </c>
      <c r="L21" s="17">
        <v>12</v>
      </c>
      <c r="M21" s="17">
        <v>82</v>
      </c>
      <c r="N21" s="17">
        <v>23</v>
      </c>
      <c r="O21" s="17">
        <v>1.54</v>
      </c>
    </row>
    <row r="22" spans="1:15" ht="30" customHeight="1" x14ac:dyDescent="0.3">
      <c r="A22" s="10"/>
      <c r="B22" s="13" t="s">
        <v>32</v>
      </c>
      <c r="C22" s="2">
        <f>SUM(C16:C21)</f>
        <v>730</v>
      </c>
      <c r="D22" s="17">
        <f t="shared" ref="D22:O22" si="2">SUM(D16:D21)</f>
        <v>26.151</v>
      </c>
      <c r="E22" s="17">
        <f t="shared" si="2"/>
        <v>19.153000000000002</v>
      </c>
      <c r="F22" s="17">
        <f t="shared" si="2"/>
        <v>85.951000000000008</v>
      </c>
      <c r="G22" s="17">
        <f t="shared" si="2"/>
        <v>612.55999999999995</v>
      </c>
      <c r="H22" s="17">
        <f t="shared" si="2"/>
        <v>24.243000000000002</v>
      </c>
      <c r="I22" s="17">
        <f t="shared" si="2"/>
        <v>2.9499999999999997</v>
      </c>
      <c r="J22" s="17">
        <f t="shared" si="2"/>
        <v>42.1</v>
      </c>
      <c r="K22" s="17">
        <f t="shared" si="2"/>
        <v>6.056</v>
      </c>
      <c r="L22" s="17">
        <f t="shared" si="2"/>
        <v>102.14400000000001</v>
      </c>
      <c r="M22" s="17">
        <f t="shared" si="2"/>
        <v>175.92400000000001</v>
      </c>
      <c r="N22" s="17">
        <f t="shared" si="2"/>
        <v>291.30799999999999</v>
      </c>
      <c r="O22" s="17">
        <f t="shared" si="2"/>
        <v>6.1230000000000002</v>
      </c>
    </row>
    <row r="23" spans="1:15" ht="30" customHeight="1" x14ac:dyDescent="0.3">
      <c r="A23" s="32" t="s">
        <v>21</v>
      </c>
      <c r="B23" s="33"/>
      <c r="C23" s="20">
        <f t="shared" ref="C23:O23" si="3">C11+C14+C22</f>
        <v>1450</v>
      </c>
      <c r="D23" s="17">
        <f t="shared" si="3"/>
        <v>55.850999999999999</v>
      </c>
      <c r="E23" s="17">
        <f t="shared" si="3"/>
        <v>47.553000000000004</v>
      </c>
      <c r="F23" s="17">
        <f t="shared" si="3"/>
        <v>183.95100000000002</v>
      </c>
      <c r="G23" s="17">
        <f t="shared" si="3"/>
        <v>1379.56</v>
      </c>
      <c r="H23" s="17">
        <f t="shared" si="3"/>
        <v>272.34300000000002</v>
      </c>
      <c r="I23" s="17">
        <f t="shared" si="3"/>
        <v>3.25</v>
      </c>
      <c r="J23" s="17">
        <f t="shared" si="3"/>
        <v>58.64</v>
      </c>
      <c r="K23" s="17">
        <f t="shared" si="3"/>
        <v>8.6660000000000004</v>
      </c>
      <c r="L23" s="17">
        <f t="shared" si="3"/>
        <v>715.64400000000001</v>
      </c>
      <c r="M23" s="17">
        <f t="shared" si="3"/>
        <v>361.22400000000005</v>
      </c>
      <c r="N23" s="17">
        <f t="shared" si="3"/>
        <v>893.40800000000002</v>
      </c>
      <c r="O23" s="17">
        <f t="shared" si="3"/>
        <v>16.163</v>
      </c>
    </row>
    <row r="24" spans="1:15" ht="18" customHeight="1" x14ac:dyDescent="0.3"/>
  </sheetData>
  <mergeCells count="10">
    <mergeCell ref="A23:B23"/>
    <mergeCell ref="A1:O1"/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  <pageSetup paperSize="9" scale="6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zoomScale="60" zoomScaleNormal="60" workbookViewId="0">
      <selection activeCell="A2" sqref="A2:O2"/>
    </sheetView>
  </sheetViews>
  <sheetFormatPr defaultRowHeight="18.75" x14ac:dyDescent="0.3"/>
  <cols>
    <col min="1" max="1" width="8.28515625" style="1" customWidth="1"/>
    <col min="2" max="2" width="69" style="1" customWidth="1"/>
    <col min="3" max="3" width="10.28515625" style="1" customWidth="1"/>
    <col min="4" max="4" width="9.140625" style="1" customWidth="1"/>
    <col min="5" max="5" width="9.28515625" style="1" bestFit="1" customWidth="1"/>
    <col min="6" max="6" width="9.7109375" style="1" bestFit="1" customWidth="1"/>
    <col min="7" max="7" width="16" style="1" customWidth="1"/>
    <col min="8" max="8" width="10.7109375" style="1" customWidth="1"/>
    <col min="9" max="9" width="9.7109375" style="1" customWidth="1"/>
    <col min="10" max="10" width="8.85546875" style="1" customWidth="1"/>
    <col min="11" max="11" width="9" style="1" customWidth="1"/>
    <col min="12" max="12" width="11.42578125" style="1" customWidth="1"/>
    <col min="13" max="13" width="12" style="1" customWidth="1"/>
    <col min="14" max="14" width="10.85546875" style="1" customWidth="1"/>
    <col min="15" max="15" width="8.85546875" style="1" customWidth="1"/>
    <col min="16" max="16384" width="9.140625" style="1"/>
  </cols>
  <sheetData>
    <row r="1" spans="1:15" ht="65.25" customHeight="1" x14ac:dyDescent="0.3">
      <c r="A1" s="30" t="s">
        <v>69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38.25" customHeight="1" x14ac:dyDescent="0.3">
      <c r="A2" s="31" t="s">
        <v>85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36" customHeight="1" x14ac:dyDescent="0.3">
      <c r="A3" s="37" t="s">
        <v>1</v>
      </c>
      <c r="B3" s="39" t="s">
        <v>0</v>
      </c>
      <c r="C3" s="41" t="s">
        <v>3</v>
      </c>
      <c r="D3" s="43" t="s">
        <v>2</v>
      </c>
      <c r="E3" s="44"/>
      <c r="F3" s="45"/>
      <c r="G3" s="41" t="s">
        <v>7</v>
      </c>
      <c r="H3" s="43" t="s">
        <v>8</v>
      </c>
      <c r="I3" s="44"/>
      <c r="J3" s="44"/>
      <c r="K3" s="45"/>
      <c r="L3" s="34" t="s">
        <v>12</v>
      </c>
      <c r="M3" s="35"/>
      <c r="N3" s="35"/>
      <c r="O3" s="36"/>
    </row>
    <row r="4" spans="1:15" ht="35.25" customHeight="1" x14ac:dyDescent="0.3">
      <c r="A4" s="38"/>
      <c r="B4" s="40"/>
      <c r="C4" s="42"/>
      <c r="D4" s="2" t="s">
        <v>5</v>
      </c>
      <c r="E4" s="2" t="s">
        <v>4</v>
      </c>
      <c r="F4" s="3" t="s">
        <v>6</v>
      </c>
      <c r="G4" s="42"/>
      <c r="H4" s="16" t="s">
        <v>10</v>
      </c>
      <c r="I4" s="16" t="s">
        <v>30</v>
      </c>
      <c r="J4" s="2" t="s">
        <v>9</v>
      </c>
      <c r="K4" s="2" t="s">
        <v>11</v>
      </c>
      <c r="L4" s="2" t="s">
        <v>13</v>
      </c>
      <c r="M4" s="2" t="s">
        <v>15</v>
      </c>
      <c r="N4" s="2" t="s">
        <v>14</v>
      </c>
      <c r="O4" s="2" t="s">
        <v>16</v>
      </c>
    </row>
    <row r="5" spans="1:15" ht="30" customHeight="1" x14ac:dyDescent="0.3">
      <c r="A5" s="4"/>
      <c r="B5" s="6" t="s">
        <v>17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30.75" customHeight="1" x14ac:dyDescent="0.3">
      <c r="A6" s="18">
        <v>285</v>
      </c>
      <c r="B6" s="9" t="s">
        <v>57</v>
      </c>
      <c r="C6" s="2">
        <v>200</v>
      </c>
      <c r="D6" s="17">
        <v>30.1</v>
      </c>
      <c r="E6" s="17">
        <v>11</v>
      </c>
      <c r="F6" s="17">
        <v>41</v>
      </c>
      <c r="G6" s="17">
        <v>381</v>
      </c>
      <c r="H6" s="17">
        <v>89</v>
      </c>
      <c r="I6" s="17">
        <v>0.16</v>
      </c>
      <c r="J6" s="17">
        <v>0.4</v>
      </c>
      <c r="K6" s="17">
        <v>1.2</v>
      </c>
      <c r="L6" s="17">
        <v>292</v>
      </c>
      <c r="M6" s="17">
        <v>49</v>
      </c>
      <c r="N6" s="17">
        <v>419</v>
      </c>
      <c r="O6" s="17">
        <v>2.04</v>
      </c>
    </row>
    <row r="7" spans="1:15" ht="30" customHeight="1" x14ac:dyDescent="0.3">
      <c r="A7" s="18">
        <v>471</v>
      </c>
      <c r="B7" s="8" t="s">
        <v>43</v>
      </c>
      <c r="C7" s="2">
        <v>30</v>
      </c>
      <c r="D7" s="17">
        <v>2.2000000000000002</v>
      </c>
      <c r="E7" s="17">
        <v>2.6</v>
      </c>
      <c r="F7" s="17">
        <v>16.7</v>
      </c>
      <c r="G7" s="17">
        <v>98</v>
      </c>
      <c r="H7" s="17">
        <v>13</v>
      </c>
      <c r="I7" s="17">
        <v>0.02</v>
      </c>
      <c r="J7" s="17">
        <v>0.3</v>
      </c>
      <c r="K7" s="17">
        <v>0.06</v>
      </c>
      <c r="L7" s="17">
        <v>92</v>
      </c>
      <c r="M7" s="17">
        <v>10</v>
      </c>
      <c r="N7" s="17">
        <v>66</v>
      </c>
      <c r="O7" s="17">
        <v>0.06</v>
      </c>
    </row>
    <row r="8" spans="1:15" ht="30" customHeight="1" x14ac:dyDescent="0.3">
      <c r="A8" s="18">
        <v>460</v>
      </c>
      <c r="B8" s="8" t="s">
        <v>25</v>
      </c>
      <c r="C8" s="2">
        <v>200</v>
      </c>
      <c r="D8" s="17">
        <v>1.6</v>
      </c>
      <c r="E8" s="17">
        <v>1.3</v>
      </c>
      <c r="F8" s="17">
        <v>11.5</v>
      </c>
      <c r="G8" s="17">
        <v>64</v>
      </c>
      <c r="H8" s="17">
        <v>9.5</v>
      </c>
      <c r="I8" s="17">
        <v>0.02</v>
      </c>
      <c r="J8" s="17">
        <v>0.3</v>
      </c>
      <c r="K8" s="17">
        <v>0</v>
      </c>
      <c r="L8" s="17">
        <v>59.1</v>
      </c>
      <c r="M8" s="17">
        <v>10.5</v>
      </c>
      <c r="N8" s="17">
        <v>45.9</v>
      </c>
      <c r="O8" s="17">
        <v>0.87</v>
      </c>
    </row>
    <row r="9" spans="1:15" ht="30" customHeight="1" x14ac:dyDescent="0.3">
      <c r="A9" s="18">
        <v>573</v>
      </c>
      <c r="B9" s="8" t="s">
        <v>20</v>
      </c>
      <c r="C9" s="2">
        <v>35</v>
      </c>
      <c r="D9" s="17">
        <v>2.7</v>
      </c>
      <c r="E9" s="17">
        <v>0.3</v>
      </c>
      <c r="F9" s="17">
        <v>17.2</v>
      </c>
      <c r="G9" s="17">
        <v>82</v>
      </c>
      <c r="H9" s="17">
        <v>0</v>
      </c>
      <c r="I9" s="17">
        <v>0.04</v>
      </c>
      <c r="J9" s="17">
        <v>0</v>
      </c>
      <c r="K9" s="17">
        <v>0.4</v>
      </c>
      <c r="L9" s="17">
        <v>7</v>
      </c>
      <c r="M9" s="17">
        <v>5</v>
      </c>
      <c r="N9" s="17">
        <v>23</v>
      </c>
      <c r="O9" s="17">
        <v>0.4</v>
      </c>
    </row>
    <row r="10" spans="1:15" ht="30" customHeight="1" x14ac:dyDescent="0.3">
      <c r="A10" s="18">
        <v>574</v>
      </c>
      <c r="B10" s="8" t="s">
        <v>19</v>
      </c>
      <c r="C10" s="2">
        <v>35</v>
      </c>
      <c r="D10" s="17">
        <v>3</v>
      </c>
      <c r="E10" s="17">
        <v>0.5</v>
      </c>
      <c r="F10" s="17">
        <v>14</v>
      </c>
      <c r="G10" s="17">
        <v>72</v>
      </c>
      <c r="H10" s="17">
        <v>0.1</v>
      </c>
      <c r="I10" s="17">
        <v>0</v>
      </c>
      <c r="J10" s="17">
        <v>0</v>
      </c>
      <c r="K10" s="17">
        <v>0.8</v>
      </c>
      <c r="L10" s="17">
        <v>12</v>
      </c>
      <c r="M10" s="17">
        <v>82</v>
      </c>
      <c r="N10" s="17">
        <v>23</v>
      </c>
      <c r="O10" s="17">
        <v>1.54</v>
      </c>
    </row>
    <row r="11" spans="1:15" ht="30" customHeight="1" x14ac:dyDescent="0.3">
      <c r="A11" s="2"/>
      <c r="B11" s="14" t="s">
        <v>31</v>
      </c>
      <c r="C11" s="2">
        <f>SUM(C6:C10)</f>
        <v>500</v>
      </c>
      <c r="D11" s="17">
        <f t="shared" ref="D11:O11" si="0">SUM(D6:D10)</f>
        <v>39.600000000000009</v>
      </c>
      <c r="E11" s="17">
        <f t="shared" si="0"/>
        <v>15.700000000000001</v>
      </c>
      <c r="F11" s="17">
        <f t="shared" si="0"/>
        <v>100.4</v>
      </c>
      <c r="G11" s="17">
        <f t="shared" si="0"/>
        <v>697</v>
      </c>
      <c r="H11" s="17">
        <f t="shared" si="0"/>
        <v>111.6</v>
      </c>
      <c r="I11" s="17">
        <f t="shared" si="0"/>
        <v>0.24</v>
      </c>
      <c r="J11" s="17">
        <f t="shared" si="0"/>
        <v>1</v>
      </c>
      <c r="K11" s="17">
        <f t="shared" si="0"/>
        <v>2.46</v>
      </c>
      <c r="L11" s="17">
        <f t="shared" si="0"/>
        <v>462.1</v>
      </c>
      <c r="M11" s="17">
        <f t="shared" si="0"/>
        <v>156.5</v>
      </c>
      <c r="N11" s="17">
        <f t="shared" si="0"/>
        <v>576.9</v>
      </c>
      <c r="O11" s="17">
        <f t="shared" si="0"/>
        <v>4.91</v>
      </c>
    </row>
    <row r="12" spans="1:15" ht="30" customHeight="1" x14ac:dyDescent="0.3">
      <c r="A12" s="2"/>
      <c r="B12" s="6" t="s">
        <v>37</v>
      </c>
      <c r="C12" s="2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30" customHeight="1" x14ac:dyDescent="0.3">
      <c r="A13" s="2">
        <v>82</v>
      </c>
      <c r="B13" s="8" t="s">
        <v>50</v>
      </c>
      <c r="C13" s="2">
        <v>200</v>
      </c>
      <c r="D13" s="17">
        <v>0.8</v>
      </c>
      <c r="E13" s="17">
        <v>0.8</v>
      </c>
      <c r="F13" s="17">
        <v>19.600000000000001</v>
      </c>
      <c r="G13" s="17">
        <v>88</v>
      </c>
      <c r="H13" s="17">
        <v>0</v>
      </c>
      <c r="I13" s="17">
        <v>0.06</v>
      </c>
      <c r="J13" s="17">
        <v>14</v>
      </c>
      <c r="K13" s="17">
        <v>0.4</v>
      </c>
      <c r="L13" s="17">
        <v>32.200000000000003</v>
      </c>
      <c r="M13" s="17">
        <v>18</v>
      </c>
      <c r="N13" s="17">
        <v>22</v>
      </c>
      <c r="O13" s="17">
        <v>4.42</v>
      </c>
    </row>
    <row r="14" spans="1:15" ht="30" customHeight="1" x14ac:dyDescent="0.3">
      <c r="A14" s="2"/>
      <c r="B14" s="14" t="s">
        <v>38</v>
      </c>
      <c r="C14" s="2">
        <f>SUM(C13)</f>
        <v>200</v>
      </c>
      <c r="D14" s="17">
        <f>D13</f>
        <v>0.8</v>
      </c>
      <c r="E14" s="17">
        <f t="shared" ref="E14:O14" si="1">E13</f>
        <v>0.8</v>
      </c>
      <c r="F14" s="17">
        <f t="shared" si="1"/>
        <v>19.600000000000001</v>
      </c>
      <c r="G14" s="17">
        <f t="shared" si="1"/>
        <v>88</v>
      </c>
      <c r="H14" s="17">
        <f t="shared" si="1"/>
        <v>0</v>
      </c>
      <c r="I14" s="17">
        <f t="shared" si="1"/>
        <v>0.06</v>
      </c>
      <c r="J14" s="17">
        <f t="shared" si="1"/>
        <v>14</v>
      </c>
      <c r="K14" s="17">
        <f t="shared" si="1"/>
        <v>0.4</v>
      </c>
      <c r="L14" s="17">
        <f t="shared" si="1"/>
        <v>32.200000000000003</v>
      </c>
      <c r="M14" s="17">
        <f t="shared" si="1"/>
        <v>18</v>
      </c>
      <c r="N14" s="17">
        <f t="shared" si="1"/>
        <v>22</v>
      </c>
      <c r="O14" s="17">
        <f t="shared" si="1"/>
        <v>4.42</v>
      </c>
    </row>
    <row r="15" spans="1:15" ht="30" customHeight="1" x14ac:dyDescent="0.3">
      <c r="A15" s="2"/>
      <c r="B15" s="5" t="s">
        <v>18</v>
      </c>
      <c r="C15" s="2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1:15" ht="35.25" customHeight="1" x14ac:dyDescent="0.3">
      <c r="A16" s="21" t="str">
        <f>"10/5"</f>
        <v>10/5</v>
      </c>
      <c r="B16" s="9" t="s">
        <v>83</v>
      </c>
      <c r="C16" s="2">
        <v>60</v>
      </c>
      <c r="D16" s="22">
        <v>0.65700000000000003</v>
      </c>
      <c r="E16" s="22">
        <v>0.11899999999999999</v>
      </c>
      <c r="F16" s="22">
        <v>2.2690000000000001</v>
      </c>
      <c r="G16" s="22">
        <v>14.609</v>
      </c>
      <c r="H16" s="22">
        <v>3.5999999999999997E-2</v>
      </c>
      <c r="I16" s="22">
        <v>14.914</v>
      </c>
      <c r="J16" s="22">
        <v>0</v>
      </c>
      <c r="K16" s="22">
        <v>0</v>
      </c>
      <c r="L16" s="22">
        <v>9.532</v>
      </c>
      <c r="M16" s="22">
        <v>15.75</v>
      </c>
      <c r="N16" s="22">
        <v>12.000999999999999</v>
      </c>
      <c r="O16" s="22">
        <v>0.54700000000000004</v>
      </c>
    </row>
    <row r="17" spans="1:15" ht="30" customHeight="1" x14ac:dyDescent="0.3">
      <c r="A17" s="7">
        <v>100</v>
      </c>
      <c r="B17" s="15" t="s">
        <v>63</v>
      </c>
      <c r="C17" s="2">
        <v>200</v>
      </c>
      <c r="D17" s="17">
        <v>2.1</v>
      </c>
      <c r="E17" s="17">
        <v>4.0999999999999996</v>
      </c>
      <c r="F17" s="17">
        <v>11</v>
      </c>
      <c r="G17" s="17">
        <v>88</v>
      </c>
      <c r="H17" s="17">
        <v>0</v>
      </c>
      <c r="I17" s="17">
        <v>7.0000000000000007E-2</v>
      </c>
      <c r="J17" s="17">
        <v>5.7</v>
      </c>
      <c r="K17" s="17">
        <v>1.9</v>
      </c>
      <c r="L17" s="17">
        <v>13</v>
      </c>
      <c r="M17" s="17">
        <v>20</v>
      </c>
      <c r="N17" s="17">
        <v>49</v>
      </c>
      <c r="O17" s="17">
        <v>0.69</v>
      </c>
    </row>
    <row r="18" spans="1:15" ht="30" customHeight="1" x14ac:dyDescent="0.3">
      <c r="A18" s="18">
        <v>298</v>
      </c>
      <c r="B18" s="12" t="s">
        <v>81</v>
      </c>
      <c r="C18" s="2">
        <v>90</v>
      </c>
      <c r="D18" s="17">
        <v>12</v>
      </c>
      <c r="E18" s="17">
        <v>4</v>
      </c>
      <c r="F18" s="17">
        <v>3</v>
      </c>
      <c r="G18" s="17">
        <v>92</v>
      </c>
      <c r="H18" s="17">
        <v>26</v>
      </c>
      <c r="I18" s="17">
        <v>0.06</v>
      </c>
      <c r="J18" s="17">
        <v>2</v>
      </c>
      <c r="K18" s="17">
        <v>1.2</v>
      </c>
      <c r="L18" s="17">
        <v>41</v>
      </c>
      <c r="M18" s="17">
        <v>28</v>
      </c>
      <c r="N18" s="17">
        <v>136</v>
      </c>
      <c r="O18" s="17">
        <v>0.59</v>
      </c>
    </row>
    <row r="19" spans="1:15" ht="30" customHeight="1" x14ac:dyDescent="0.3">
      <c r="A19" s="7">
        <v>202</v>
      </c>
      <c r="B19" s="12" t="s">
        <v>24</v>
      </c>
      <c r="C19" s="2">
        <v>150</v>
      </c>
      <c r="D19" s="17">
        <v>9</v>
      </c>
      <c r="E19" s="17">
        <v>6.6</v>
      </c>
      <c r="F19" s="17">
        <v>39.200000000000003</v>
      </c>
      <c r="G19" s="17">
        <v>251</v>
      </c>
      <c r="H19" s="17">
        <v>24</v>
      </c>
      <c r="I19" s="17">
        <v>0.21</v>
      </c>
      <c r="J19" s="17">
        <v>0</v>
      </c>
      <c r="K19" s="17">
        <v>0.6</v>
      </c>
      <c r="L19" s="17">
        <v>17</v>
      </c>
      <c r="M19" s="17">
        <v>140</v>
      </c>
      <c r="N19" s="17">
        <v>210</v>
      </c>
      <c r="O19" s="17">
        <v>4.7</v>
      </c>
    </row>
    <row r="20" spans="1:15" ht="30" customHeight="1" x14ac:dyDescent="0.3">
      <c r="A20" s="18">
        <v>459</v>
      </c>
      <c r="B20" s="8" t="s">
        <v>33</v>
      </c>
      <c r="C20" s="2">
        <v>200</v>
      </c>
      <c r="D20" s="17">
        <v>0.3</v>
      </c>
      <c r="E20" s="17">
        <v>0.1</v>
      </c>
      <c r="F20" s="17">
        <v>9.5</v>
      </c>
      <c r="G20" s="17">
        <v>40</v>
      </c>
      <c r="H20" s="17">
        <v>0</v>
      </c>
      <c r="I20" s="17">
        <v>0</v>
      </c>
      <c r="J20" s="17">
        <v>1</v>
      </c>
      <c r="K20" s="17">
        <v>0.02</v>
      </c>
      <c r="L20" s="17">
        <v>7.9</v>
      </c>
      <c r="M20" s="17">
        <v>5</v>
      </c>
      <c r="N20" s="17">
        <v>9.1</v>
      </c>
      <c r="O20" s="17">
        <v>0.87</v>
      </c>
    </row>
    <row r="21" spans="1:15" ht="30" customHeight="1" x14ac:dyDescent="0.3">
      <c r="A21" s="18">
        <v>573</v>
      </c>
      <c r="B21" s="8" t="s">
        <v>20</v>
      </c>
      <c r="C21" s="2">
        <v>35</v>
      </c>
      <c r="D21" s="17">
        <v>2.7</v>
      </c>
      <c r="E21" s="17">
        <v>0.3</v>
      </c>
      <c r="F21" s="17">
        <v>17.2</v>
      </c>
      <c r="G21" s="17">
        <v>82</v>
      </c>
      <c r="H21" s="17">
        <v>0</v>
      </c>
      <c r="I21" s="17">
        <v>0.04</v>
      </c>
      <c r="J21" s="17">
        <v>0</v>
      </c>
      <c r="K21" s="17">
        <v>0.4</v>
      </c>
      <c r="L21" s="17">
        <v>7</v>
      </c>
      <c r="M21" s="17">
        <v>5</v>
      </c>
      <c r="N21" s="17">
        <v>23</v>
      </c>
      <c r="O21" s="17">
        <v>0.4</v>
      </c>
    </row>
    <row r="22" spans="1:15" ht="30" customHeight="1" x14ac:dyDescent="0.3">
      <c r="A22" s="18">
        <v>574</v>
      </c>
      <c r="B22" s="8" t="s">
        <v>19</v>
      </c>
      <c r="C22" s="2">
        <v>35</v>
      </c>
      <c r="D22" s="17">
        <v>3</v>
      </c>
      <c r="E22" s="17">
        <v>0.5</v>
      </c>
      <c r="F22" s="17">
        <v>14</v>
      </c>
      <c r="G22" s="17">
        <v>72</v>
      </c>
      <c r="H22" s="17">
        <v>0.1</v>
      </c>
      <c r="I22" s="17">
        <v>0</v>
      </c>
      <c r="J22" s="17">
        <v>0</v>
      </c>
      <c r="K22" s="17">
        <v>0.8</v>
      </c>
      <c r="L22" s="17">
        <v>12</v>
      </c>
      <c r="M22" s="17">
        <v>82</v>
      </c>
      <c r="N22" s="17">
        <v>23</v>
      </c>
      <c r="O22" s="17">
        <v>1.54</v>
      </c>
    </row>
    <row r="23" spans="1:15" ht="30" customHeight="1" x14ac:dyDescent="0.3">
      <c r="A23" s="10"/>
      <c r="B23" s="13" t="s">
        <v>32</v>
      </c>
      <c r="C23" s="2">
        <f>SUM(C16:C22)</f>
        <v>770</v>
      </c>
      <c r="D23" s="17">
        <f t="shared" ref="D23:O23" si="2">SUM(D16:D22)</f>
        <v>29.756999999999998</v>
      </c>
      <c r="E23" s="17">
        <f t="shared" si="2"/>
        <v>15.718999999999999</v>
      </c>
      <c r="F23" s="17">
        <f t="shared" si="2"/>
        <v>96.168999999999997</v>
      </c>
      <c r="G23" s="17">
        <f t="shared" si="2"/>
        <v>639.60899999999992</v>
      </c>
      <c r="H23" s="17">
        <f t="shared" si="2"/>
        <v>50.136000000000003</v>
      </c>
      <c r="I23" s="17">
        <f t="shared" si="2"/>
        <v>15.294</v>
      </c>
      <c r="J23" s="17">
        <f t="shared" si="2"/>
        <v>8.6999999999999993</v>
      </c>
      <c r="K23" s="17">
        <f t="shared" si="2"/>
        <v>4.92</v>
      </c>
      <c r="L23" s="17">
        <f t="shared" si="2"/>
        <v>107.432</v>
      </c>
      <c r="M23" s="17">
        <f t="shared" si="2"/>
        <v>295.75</v>
      </c>
      <c r="N23" s="17">
        <f t="shared" si="2"/>
        <v>462.101</v>
      </c>
      <c r="O23" s="17">
        <f t="shared" si="2"/>
        <v>9.3369999999999997</v>
      </c>
    </row>
    <row r="24" spans="1:15" ht="30" customHeight="1" x14ac:dyDescent="0.3">
      <c r="A24" s="32" t="s">
        <v>21</v>
      </c>
      <c r="B24" s="33"/>
      <c r="C24" s="20">
        <f>C11+C14+C23</f>
        <v>1470</v>
      </c>
      <c r="D24" s="17">
        <f t="shared" ref="D24:O24" si="3">D11+D14+D23</f>
        <v>70.157000000000011</v>
      </c>
      <c r="E24" s="17">
        <f t="shared" si="3"/>
        <v>32.219000000000001</v>
      </c>
      <c r="F24" s="17">
        <f t="shared" si="3"/>
        <v>216.16899999999998</v>
      </c>
      <c r="G24" s="17">
        <f t="shared" si="3"/>
        <v>1424.6089999999999</v>
      </c>
      <c r="H24" s="17">
        <f t="shared" si="3"/>
        <v>161.73599999999999</v>
      </c>
      <c r="I24" s="17">
        <f t="shared" si="3"/>
        <v>15.594000000000001</v>
      </c>
      <c r="J24" s="17">
        <f t="shared" si="3"/>
        <v>23.7</v>
      </c>
      <c r="K24" s="17">
        <f t="shared" si="3"/>
        <v>7.7799999999999994</v>
      </c>
      <c r="L24" s="17">
        <f t="shared" si="3"/>
        <v>601.73199999999997</v>
      </c>
      <c r="M24" s="17">
        <f t="shared" si="3"/>
        <v>470.25</v>
      </c>
      <c r="N24" s="17">
        <f t="shared" si="3"/>
        <v>1061.001</v>
      </c>
      <c r="O24" s="17">
        <f t="shared" si="3"/>
        <v>18.667000000000002</v>
      </c>
    </row>
    <row r="25" spans="1:15" ht="18" customHeight="1" x14ac:dyDescent="0.3"/>
  </sheetData>
  <mergeCells count="10">
    <mergeCell ref="A24:B24"/>
    <mergeCell ref="A1:O1"/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  <pageSetup paperSize="9" scale="6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zoomScale="70" zoomScaleNormal="70" workbookViewId="0">
      <selection activeCell="A16" sqref="A16:O16"/>
    </sheetView>
  </sheetViews>
  <sheetFormatPr defaultRowHeight="18.75" x14ac:dyDescent="0.3"/>
  <cols>
    <col min="1" max="1" width="8.28515625" style="1" customWidth="1"/>
    <col min="2" max="2" width="69" style="1" customWidth="1"/>
    <col min="3" max="3" width="10.28515625" style="1" customWidth="1"/>
    <col min="4" max="4" width="9.140625" style="1" customWidth="1"/>
    <col min="5" max="5" width="9.28515625" style="1" bestFit="1" customWidth="1"/>
    <col min="6" max="6" width="9.7109375" style="1" bestFit="1" customWidth="1"/>
    <col min="7" max="7" width="16" style="1" customWidth="1"/>
    <col min="8" max="8" width="10.7109375" style="1" customWidth="1"/>
    <col min="9" max="9" width="9.7109375" style="1" customWidth="1"/>
    <col min="10" max="10" width="8.85546875" style="1" customWidth="1"/>
    <col min="11" max="11" width="9" style="1" customWidth="1"/>
    <col min="12" max="12" width="11.42578125" style="1" customWidth="1"/>
    <col min="13" max="13" width="12" style="1" customWidth="1"/>
    <col min="14" max="14" width="10.85546875" style="1" customWidth="1"/>
    <col min="15" max="15" width="8.85546875" style="1" customWidth="1"/>
    <col min="16" max="16384" width="9.140625" style="1"/>
  </cols>
  <sheetData>
    <row r="1" spans="1:15" ht="65.25" customHeight="1" x14ac:dyDescent="0.3">
      <c r="A1" s="30" t="s">
        <v>70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ht="38.25" customHeight="1" x14ac:dyDescent="0.3">
      <c r="A2" s="31" t="s">
        <v>85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36" customHeight="1" x14ac:dyDescent="0.3">
      <c r="A3" s="37" t="s">
        <v>1</v>
      </c>
      <c r="B3" s="39" t="s">
        <v>0</v>
      </c>
      <c r="C3" s="41" t="s">
        <v>3</v>
      </c>
      <c r="D3" s="43" t="s">
        <v>2</v>
      </c>
      <c r="E3" s="44"/>
      <c r="F3" s="45"/>
      <c r="G3" s="41" t="s">
        <v>7</v>
      </c>
      <c r="H3" s="43" t="s">
        <v>8</v>
      </c>
      <c r="I3" s="44"/>
      <c r="J3" s="44"/>
      <c r="K3" s="45"/>
      <c r="L3" s="34" t="s">
        <v>12</v>
      </c>
      <c r="M3" s="35"/>
      <c r="N3" s="35"/>
      <c r="O3" s="36"/>
    </row>
    <row r="4" spans="1:15" ht="35.25" customHeight="1" x14ac:dyDescent="0.3">
      <c r="A4" s="38"/>
      <c r="B4" s="40"/>
      <c r="C4" s="42"/>
      <c r="D4" s="2" t="s">
        <v>5</v>
      </c>
      <c r="E4" s="2" t="s">
        <v>4</v>
      </c>
      <c r="F4" s="3" t="s">
        <v>6</v>
      </c>
      <c r="G4" s="42"/>
      <c r="H4" s="16" t="s">
        <v>10</v>
      </c>
      <c r="I4" s="16" t="s">
        <v>30</v>
      </c>
      <c r="J4" s="2" t="s">
        <v>9</v>
      </c>
      <c r="K4" s="2" t="s">
        <v>11</v>
      </c>
      <c r="L4" s="2" t="s">
        <v>13</v>
      </c>
      <c r="M4" s="2" t="s">
        <v>15</v>
      </c>
      <c r="N4" s="2" t="s">
        <v>14</v>
      </c>
      <c r="O4" s="2" t="s">
        <v>16</v>
      </c>
    </row>
    <row r="5" spans="1:15" ht="30" customHeight="1" x14ac:dyDescent="0.3">
      <c r="A5" s="4"/>
      <c r="B5" s="6" t="s">
        <v>17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30.75" customHeight="1" x14ac:dyDescent="0.3">
      <c r="A6" s="18">
        <v>139</v>
      </c>
      <c r="B6" s="9" t="s">
        <v>62</v>
      </c>
      <c r="C6" s="2">
        <v>200</v>
      </c>
      <c r="D6" s="17">
        <v>5.8</v>
      </c>
      <c r="E6" s="17">
        <v>6.5</v>
      </c>
      <c r="F6" s="17">
        <v>19.7</v>
      </c>
      <c r="G6" s="17">
        <v>160</v>
      </c>
      <c r="H6" s="17">
        <v>47</v>
      </c>
      <c r="I6" s="17">
        <v>0.08</v>
      </c>
      <c r="J6" s="17">
        <v>0.9</v>
      </c>
      <c r="K6" s="17">
        <v>0.3</v>
      </c>
      <c r="L6" s="17">
        <v>163</v>
      </c>
      <c r="M6" s="17">
        <v>21</v>
      </c>
      <c r="N6" s="17">
        <v>137</v>
      </c>
      <c r="O6" s="17">
        <v>0.51</v>
      </c>
    </row>
    <row r="7" spans="1:15" ht="30" customHeight="1" x14ac:dyDescent="0.3">
      <c r="A7" s="18">
        <v>69</v>
      </c>
      <c r="B7" s="8" t="s">
        <v>39</v>
      </c>
      <c r="C7" s="2">
        <v>60</v>
      </c>
      <c r="D7" s="17">
        <v>2.7</v>
      </c>
      <c r="E7" s="17">
        <v>19</v>
      </c>
      <c r="F7" s="17">
        <v>17</v>
      </c>
      <c r="G7" s="17">
        <v>250</v>
      </c>
      <c r="H7" s="17">
        <v>103</v>
      </c>
      <c r="I7" s="17">
        <v>0.03</v>
      </c>
      <c r="J7" s="17">
        <v>0</v>
      </c>
      <c r="K7" s="17">
        <v>0.7</v>
      </c>
      <c r="L7" s="17">
        <v>12</v>
      </c>
      <c r="M7" s="17">
        <v>5</v>
      </c>
      <c r="N7" s="17">
        <v>31</v>
      </c>
      <c r="O7" s="17">
        <v>0.43</v>
      </c>
    </row>
    <row r="8" spans="1:15" ht="30" customHeight="1" x14ac:dyDescent="0.3">
      <c r="A8" s="19">
        <v>457</v>
      </c>
      <c r="B8" s="8" t="s">
        <v>22</v>
      </c>
      <c r="C8" s="2">
        <v>200</v>
      </c>
      <c r="D8" s="17">
        <v>0.2</v>
      </c>
      <c r="E8" s="17">
        <v>0.1</v>
      </c>
      <c r="F8" s="17">
        <v>9.3000000000000007</v>
      </c>
      <c r="G8" s="17">
        <v>38</v>
      </c>
      <c r="H8" s="17">
        <v>0</v>
      </c>
      <c r="I8" s="17">
        <v>0</v>
      </c>
      <c r="J8" s="17">
        <v>0</v>
      </c>
      <c r="K8" s="17">
        <v>0</v>
      </c>
      <c r="L8" s="17">
        <v>5.0999999999999996</v>
      </c>
      <c r="M8" s="17">
        <v>4.2</v>
      </c>
      <c r="N8" s="17">
        <v>7.7</v>
      </c>
      <c r="O8" s="17">
        <v>0.82</v>
      </c>
    </row>
    <row r="9" spans="1:15" ht="30" customHeight="1" x14ac:dyDescent="0.3">
      <c r="A9" s="19">
        <v>267</v>
      </c>
      <c r="B9" s="8" t="s">
        <v>46</v>
      </c>
      <c r="C9" s="2">
        <v>40</v>
      </c>
      <c r="D9" s="17">
        <v>5.0999999999999996</v>
      </c>
      <c r="E9" s="17">
        <v>4.5999999999999996</v>
      </c>
      <c r="F9" s="17">
        <v>0.3</v>
      </c>
      <c r="G9" s="17">
        <v>63</v>
      </c>
      <c r="H9" s="17">
        <v>100</v>
      </c>
      <c r="I9" s="17">
        <v>0.03</v>
      </c>
      <c r="J9" s="17">
        <v>0</v>
      </c>
      <c r="K9" s="17">
        <v>0.2</v>
      </c>
      <c r="L9" s="17">
        <v>22</v>
      </c>
      <c r="M9" s="17">
        <v>5</v>
      </c>
      <c r="N9" s="17">
        <v>77</v>
      </c>
      <c r="O9" s="17">
        <v>1.01</v>
      </c>
    </row>
    <row r="10" spans="1:15" ht="30" customHeight="1" x14ac:dyDescent="0.3">
      <c r="A10" s="18">
        <v>574</v>
      </c>
      <c r="B10" s="8" t="s">
        <v>19</v>
      </c>
      <c r="C10" s="2">
        <v>35</v>
      </c>
      <c r="D10" s="17">
        <v>3</v>
      </c>
      <c r="E10" s="17">
        <v>0.5</v>
      </c>
      <c r="F10" s="17">
        <v>14</v>
      </c>
      <c r="G10" s="17">
        <v>72</v>
      </c>
      <c r="H10" s="17">
        <v>0.1</v>
      </c>
      <c r="I10" s="17">
        <v>0</v>
      </c>
      <c r="J10" s="17">
        <v>0</v>
      </c>
      <c r="K10" s="17">
        <v>0.8</v>
      </c>
      <c r="L10" s="17">
        <v>12</v>
      </c>
      <c r="M10" s="17">
        <v>82</v>
      </c>
      <c r="N10" s="17">
        <v>23</v>
      </c>
      <c r="O10" s="17">
        <v>1.54</v>
      </c>
    </row>
    <row r="11" spans="1:15" ht="30" customHeight="1" x14ac:dyDescent="0.3">
      <c r="A11" s="2"/>
      <c r="B11" s="14" t="s">
        <v>31</v>
      </c>
      <c r="C11" s="2">
        <f>SUM(C6:C10)</f>
        <v>535</v>
      </c>
      <c r="D11" s="17">
        <f t="shared" ref="D11:O11" si="0">SUM(D6:D10)</f>
        <v>16.799999999999997</v>
      </c>
      <c r="E11" s="17">
        <f t="shared" si="0"/>
        <v>30.700000000000003</v>
      </c>
      <c r="F11" s="17">
        <f t="shared" si="0"/>
        <v>60.3</v>
      </c>
      <c r="G11" s="17">
        <f t="shared" si="0"/>
        <v>583</v>
      </c>
      <c r="H11" s="17">
        <f t="shared" si="0"/>
        <v>250.1</v>
      </c>
      <c r="I11" s="17">
        <f t="shared" si="0"/>
        <v>0.14000000000000001</v>
      </c>
      <c r="J11" s="17">
        <f t="shared" si="0"/>
        <v>0.9</v>
      </c>
      <c r="K11" s="17">
        <f t="shared" si="0"/>
        <v>2</v>
      </c>
      <c r="L11" s="17">
        <f t="shared" si="0"/>
        <v>214.1</v>
      </c>
      <c r="M11" s="17">
        <f t="shared" si="0"/>
        <v>117.2</v>
      </c>
      <c r="N11" s="17">
        <f t="shared" si="0"/>
        <v>275.7</v>
      </c>
      <c r="O11" s="17">
        <f t="shared" si="0"/>
        <v>4.3099999999999996</v>
      </c>
    </row>
    <row r="12" spans="1:15" ht="30" customHeight="1" x14ac:dyDescent="0.3">
      <c r="A12" s="2"/>
      <c r="B12" s="6" t="s">
        <v>37</v>
      </c>
      <c r="C12" s="2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30" customHeight="1" x14ac:dyDescent="0.3">
      <c r="A13" s="2">
        <v>82</v>
      </c>
      <c r="B13" s="8" t="s">
        <v>50</v>
      </c>
      <c r="C13" s="2">
        <v>200</v>
      </c>
      <c r="D13" s="17">
        <v>0.8</v>
      </c>
      <c r="E13" s="17">
        <v>0.8</v>
      </c>
      <c r="F13" s="17">
        <v>19.600000000000001</v>
      </c>
      <c r="G13" s="17">
        <v>88</v>
      </c>
      <c r="H13" s="17">
        <v>0</v>
      </c>
      <c r="I13" s="17">
        <v>0.06</v>
      </c>
      <c r="J13" s="17">
        <v>14</v>
      </c>
      <c r="K13" s="17">
        <v>0.4</v>
      </c>
      <c r="L13" s="17">
        <v>32.200000000000003</v>
      </c>
      <c r="M13" s="17">
        <v>18</v>
      </c>
      <c r="N13" s="17">
        <v>22</v>
      </c>
      <c r="O13" s="17">
        <v>4.42</v>
      </c>
    </row>
    <row r="14" spans="1:15" ht="30" customHeight="1" x14ac:dyDescent="0.3">
      <c r="A14" s="2"/>
      <c r="B14" s="14" t="s">
        <v>38</v>
      </c>
      <c r="C14" s="2">
        <f>SUM(C13)</f>
        <v>200</v>
      </c>
      <c r="D14" s="17">
        <f>D13</f>
        <v>0.8</v>
      </c>
      <c r="E14" s="17">
        <f t="shared" ref="E14:O14" si="1">E13</f>
        <v>0.8</v>
      </c>
      <c r="F14" s="17">
        <f t="shared" si="1"/>
        <v>19.600000000000001</v>
      </c>
      <c r="G14" s="17">
        <f t="shared" si="1"/>
        <v>88</v>
      </c>
      <c r="H14" s="17">
        <f t="shared" si="1"/>
        <v>0</v>
      </c>
      <c r="I14" s="17">
        <f t="shared" si="1"/>
        <v>0.06</v>
      </c>
      <c r="J14" s="17">
        <f t="shared" si="1"/>
        <v>14</v>
      </c>
      <c r="K14" s="17">
        <f t="shared" si="1"/>
        <v>0.4</v>
      </c>
      <c r="L14" s="17">
        <f t="shared" si="1"/>
        <v>32.200000000000003</v>
      </c>
      <c r="M14" s="17">
        <f t="shared" si="1"/>
        <v>18</v>
      </c>
      <c r="N14" s="17">
        <f t="shared" si="1"/>
        <v>22</v>
      </c>
      <c r="O14" s="17">
        <f t="shared" si="1"/>
        <v>4.42</v>
      </c>
    </row>
    <row r="15" spans="1:15" ht="30" customHeight="1" x14ac:dyDescent="0.3">
      <c r="A15" s="2"/>
      <c r="B15" s="5" t="s">
        <v>18</v>
      </c>
      <c r="C15" s="2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1:15" ht="25.5" customHeight="1" x14ac:dyDescent="0.3">
      <c r="A16" s="7">
        <v>157</v>
      </c>
      <c r="B16" s="9" t="s">
        <v>88</v>
      </c>
      <c r="C16" s="28">
        <v>105</v>
      </c>
      <c r="D16" s="17">
        <v>3</v>
      </c>
      <c r="E16" s="17">
        <v>3.8</v>
      </c>
      <c r="F16" s="17">
        <v>5.3</v>
      </c>
      <c r="G16" s="17">
        <v>67</v>
      </c>
      <c r="H16" s="17">
        <v>19</v>
      </c>
      <c r="I16" s="17">
        <v>0.08</v>
      </c>
      <c r="J16" s="17">
        <v>2</v>
      </c>
      <c r="K16" s="17">
        <v>0.25</v>
      </c>
      <c r="L16" s="17">
        <v>19</v>
      </c>
      <c r="M16" s="17">
        <v>19</v>
      </c>
      <c r="N16" s="17">
        <v>57</v>
      </c>
      <c r="O16" s="17">
        <v>0.64</v>
      </c>
    </row>
    <row r="17" spans="1:15" ht="30" customHeight="1" x14ac:dyDescent="0.3">
      <c r="A17" s="7">
        <v>118</v>
      </c>
      <c r="B17" s="15" t="s">
        <v>59</v>
      </c>
      <c r="C17" s="2">
        <v>200</v>
      </c>
      <c r="D17" s="17">
        <v>1.9</v>
      </c>
      <c r="E17" s="17">
        <v>4</v>
      </c>
      <c r="F17" s="17">
        <v>7</v>
      </c>
      <c r="G17" s="17">
        <v>71</v>
      </c>
      <c r="H17" s="17">
        <v>0</v>
      </c>
      <c r="I17" s="17">
        <v>0.06</v>
      </c>
      <c r="J17" s="17">
        <v>3.5</v>
      </c>
      <c r="K17" s="17">
        <v>2</v>
      </c>
      <c r="L17" s="17">
        <v>23</v>
      </c>
      <c r="M17" s="17">
        <v>20</v>
      </c>
      <c r="N17" s="17">
        <v>51</v>
      </c>
      <c r="O17" s="17">
        <v>0.72</v>
      </c>
    </row>
    <row r="18" spans="1:15" ht="30" customHeight="1" x14ac:dyDescent="0.3">
      <c r="A18" s="7">
        <v>376</v>
      </c>
      <c r="B18" s="12" t="s">
        <v>45</v>
      </c>
      <c r="C18" s="2">
        <v>200</v>
      </c>
      <c r="D18" s="17">
        <v>21</v>
      </c>
      <c r="E18" s="17">
        <v>19</v>
      </c>
      <c r="F18" s="17">
        <v>15.9</v>
      </c>
      <c r="G18" s="17">
        <v>319</v>
      </c>
      <c r="H18" s="17">
        <v>68</v>
      </c>
      <c r="I18" s="17">
        <v>0.16</v>
      </c>
      <c r="J18" s="17">
        <v>8.3000000000000007</v>
      </c>
      <c r="K18" s="17">
        <v>0.72</v>
      </c>
      <c r="L18" s="17">
        <v>36</v>
      </c>
      <c r="M18" s="17">
        <v>47</v>
      </c>
      <c r="N18" s="17">
        <v>229</v>
      </c>
      <c r="O18" s="17">
        <v>2.6</v>
      </c>
    </row>
    <row r="19" spans="1:15" ht="30" customHeight="1" x14ac:dyDescent="0.3">
      <c r="A19" s="18">
        <v>509</v>
      </c>
      <c r="B19" s="12" t="s">
        <v>76</v>
      </c>
      <c r="C19" s="2">
        <v>200</v>
      </c>
      <c r="D19" s="17">
        <v>0</v>
      </c>
      <c r="E19" s="17">
        <v>0</v>
      </c>
      <c r="F19" s="17">
        <v>17</v>
      </c>
      <c r="G19" s="17">
        <v>70</v>
      </c>
      <c r="H19" s="17">
        <v>0.17</v>
      </c>
      <c r="I19" s="17">
        <v>0.42</v>
      </c>
      <c r="J19" s="17">
        <v>28</v>
      </c>
      <c r="K19" s="17">
        <v>3.28</v>
      </c>
      <c r="L19" s="17">
        <v>250</v>
      </c>
      <c r="M19" s="17">
        <v>20</v>
      </c>
      <c r="N19" s="17">
        <v>0</v>
      </c>
      <c r="O19" s="17">
        <v>0</v>
      </c>
    </row>
    <row r="20" spans="1:15" ht="30" customHeight="1" x14ac:dyDescent="0.3">
      <c r="A20" s="18">
        <v>573</v>
      </c>
      <c r="B20" s="8" t="s">
        <v>20</v>
      </c>
      <c r="C20" s="2">
        <v>35</v>
      </c>
      <c r="D20" s="17">
        <v>2.7</v>
      </c>
      <c r="E20" s="17">
        <v>0.3</v>
      </c>
      <c r="F20" s="17">
        <v>17.2</v>
      </c>
      <c r="G20" s="17">
        <v>82</v>
      </c>
      <c r="H20" s="17">
        <v>0</v>
      </c>
      <c r="I20" s="17">
        <v>0.04</v>
      </c>
      <c r="J20" s="17">
        <v>0</v>
      </c>
      <c r="K20" s="17">
        <v>0.4</v>
      </c>
      <c r="L20" s="17">
        <v>7</v>
      </c>
      <c r="M20" s="17">
        <v>5</v>
      </c>
      <c r="N20" s="17">
        <v>23</v>
      </c>
      <c r="O20" s="17">
        <v>0.4</v>
      </c>
    </row>
    <row r="21" spans="1:15" ht="30" customHeight="1" x14ac:dyDescent="0.3">
      <c r="A21" s="18">
        <v>574</v>
      </c>
      <c r="B21" s="8" t="s">
        <v>19</v>
      </c>
      <c r="C21" s="2">
        <v>35</v>
      </c>
      <c r="D21" s="17">
        <v>3</v>
      </c>
      <c r="E21" s="17">
        <v>0.5</v>
      </c>
      <c r="F21" s="17">
        <v>14</v>
      </c>
      <c r="G21" s="17">
        <v>72</v>
      </c>
      <c r="H21" s="17">
        <v>0.1</v>
      </c>
      <c r="I21" s="17">
        <v>0</v>
      </c>
      <c r="J21" s="17">
        <v>0</v>
      </c>
      <c r="K21" s="17">
        <v>0.8</v>
      </c>
      <c r="L21" s="17">
        <v>12</v>
      </c>
      <c r="M21" s="17">
        <v>82</v>
      </c>
      <c r="N21" s="17">
        <v>23</v>
      </c>
      <c r="O21" s="17">
        <v>1.54</v>
      </c>
    </row>
    <row r="22" spans="1:15" ht="30" customHeight="1" x14ac:dyDescent="0.3">
      <c r="A22" s="10"/>
      <c r="B22" s="13" t="s">
        <v>32</v>
      </c>
      <c r="C22" s="2">
        <f>SUM(C16:C21)</f>
        <v>775</v>
      </c>
      <c r="D22" s="17">
        <f t="shared" ref="D22:O22" si="2">SUM(D16:D21)</f>
        <v>31.599999999999998</v>
      </c>
      <c r="E22" s="17">
        <f t="shared" si="2"/>
        <v>27.6</v>
      </c>
      <c r="F22" s="17">
        <f t="shared" si="2"/>
        <v>76.400000000000006</v>
      </c>
      <c r="G22" s="17">
        <f t="shared" si="2"/>
        <v>681</v>
      </c>
      <c r="H22" s="17">
        <f t="shared" si="2"/>
        <v>87.27</v>
      </c>
      <c r="I22" s="17">
        <f t="shared" si="2"/>
        <v>0.76</v>
      </c>
      <c r="J22" s="17">
        <f t="shared" si="2"/>
        <v>41.8</v>
      </c>
      <c r="K22" s="17">
        <f t="shared" si="2"/>
        <v>7.45</v>
      </c>
      <c r="L22" s="17">
        <f t="shared" si="2"/>
        <v>347</v>
      </c>
      <c r="M22" s="17">
        <f t="shared" si="2"/>
        <v>193</v>
      </c>
      <c r="N22" s="17">
        <f t="shared" si="2"/>
        <v>383</v>
      </c>
      <c r="O22" s="17">
        <f t="shared" si="2"/>
        <v>5.9</v>
      </c>
    </row>
    <row r="23" spans="1:15" ht="30" customHeight="1" x14ac:dyDescent="0.3">
      <c r="A23" s="32" t="s">
        <v>21</v>
      </c>
      <c r="B23" s="33"/>
      <c r="C23" s="20">
        <f t="shared" ref="C23:O23" si="3">C11+C14+C22</f>
        <v>1510</v>
      </c>
      <c r="D23" s="17">
        <f t="shared" si="3"/>
        <v>49.199999999999996</v>
      </c>
      <c r="E23" s="17">
        <f t="shared" si="3"/>
        <v>59.100000000000009</v>
      </c>
      <c r="F23" s="17">
        <f t="shared" si="3"/>
        <v>156.30000000000001</v>
      </c>
      <c r="G23" s="17">
        <f t="shared" si="3"/>
        <v>1352</v>
      </c>
      <c r="H23" s="17">
        <f t="shared" si="3"/>
        <v>337.37</v>
      </c>
      <c r="I23" s="17">
        <f t="shared" si="3"/>
        <v>0.96</v>
      </c>
      <c r="J23" s="17">
        <f t="shared" si="3"/>
        <v>56.699999999999996</v>
      </c>
      <c r="K23" s="17">
        <f t="shared" si="3"/>
        <v>9.85</v>
      </c>
      <c r="L23" s="17">
        <f t="shared" si="3"/>
        <v>593.29999999999995</v>
      </c>
      <c r="M23" s="17">
        <f t="shared" si="3"/>
        <v>328.2</v>
      </c>
      <c r="N23" s="17">
        <f t="shared" si="3"/>
        <v>680.7</v>
      </c>
      <c r="O23" s="17">
        <f t="shared" si="3"/>
        <v>14.63</v>
      </c>
    </row>
    <row r="24" spans="1:15" ht="18" customHeight="1" x14ac:dyDescent="0.3"/>
  </sheetData>
  <mergeCells count="10">
    <mergeCell ref="A23:B23"/>
    <mergeCell ref="A1:O1"/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12 день</vt:lpstr>
      <vt:lpstr>10 день</vt:lpstr>
      <vt:lpstr>11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Зам</cp:lastModifiedBy>
  <cp:lastPrinted>2022-06-03T06:27:41Z</cp:lastPrinted>
  <dcterms:created xsi:type="dcterms:W3CDTF">2019-08-21T10:33:27Z</dcterms:created>
  <dcterms:modified xsi:type="dcterms:W3CDTF">2024-06-05T05:29:34Z</dcterms:modified>
</cp:coreProperties>
</file>